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EMD-CO17-00002 - MEJORAS MEDICION TERMINAL SCZ FASE ll\8. FASE CONSTRUCCIÓN\8.1. CONSTRUCCIÓN\01 Licitación\01 FO0348 TDR\PLANILLA COTIZACION\"/>
    </mc:Choice>
  </mc:AlternateContent>
  <bookViews>
    <workbookView xWindow="0" yWindow="0" windowWidth="21600" windowHeight="9460" tabRatio="826"/>
  </bookViews>
  <sheets>
    <sheet name="Planilla B1" sheetId="1" r:id="rId1"/>
  </sheets>
  <definedNames>
    <definedName name="_Toc74579235" localSheetId="0">'Planilla B1'!#REF!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1" i="1" l="1"/>
  <c r="G134" i="1" l="1"/>
  <c r="G81" i="1" l="1"/>
  <c r="G136" i="1" l="1"/>
  <c r="G135" i="1" s="1"/>
  <c r="G133" i="1"/>
  <c r="G132" i="1"/>
  <c r="G131" i="1" s="1"/>
  <c r="G130" i="1"/>
  <c r="G129" i="1"/>
  <c r="G127" i="1"/>
  <c r="G126" i="1"/>
  <c r="G125" i="1"/>
  <c r="G124" i="1"/>
  <c r="G123" i="1"/>
  <c r="G122" i="1"/>
  <c r="G121" i="1"/>
  <c r="G120" i="1"/>
  <c r="G119" i="1"/>
  <c r="G118" i="1"/>
  <c r="G116" i="1"/>
  <c r="G115" i="1"/>
  <c r="G114" i="1"/>
  <c r="G113" i="1"/>
  <c r="G112" i="1"/>
  <c r="G111" i="1"/>
  <c r="G110" i="1"/>
  <c r="G108" i="1"/>
  <c r="G106" i="1"/>
  <c r="G105" i="1"/>
  <c r="G104" i="1"/>
  <c r="G103" i="1"/>
  <c r="G102" i="1"/>
  <c r="G101" i="1"/>
  <c r="G99" i="1"/>
  <c r="G97" i="1"/>
  <c r="G96" i="1"/>
  <c r="G95" i="1"/>
  <c r="G94" i="1"/>
  <c r="G93" i="1"/>
  <c r="G92" i="1"/>
  <c r="G90" i="1"/>
  <c r="G89" i="1"/>
  <c r="G88" i="1"/>
  <c r="G87" i="1"/>
  <c r="G86" i="1"/>
  <c r="G85" i="1"/>
  <c r="G84" i="1"/>
  <c r="G83" i="1"/>
  <c r="G82" i="1"/>
  <c r="G80" i="1"/>
  <c r="G79" i="1"/>
  <c r="G78" i="1"/>
  <c r="G77" i="1"/>
  <c r="G76" i="1"/>
  <c r="G75" i="1"/>
  <c r="G74" i="1"/>
  <c r="G73" i="1"/>
  <c r="G70" i="1"/>
  <c r="G69" i="1"/>
  <c r="G67" i="1"/>
  <c r="G66" i="1"/>
  <c r="G64" i="1"/>
  <c r="G63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1" i="1"/>
  <c r="G40" i="1"/>
  <c r="G38" i="1"/>
  <c r="G37" i="1"/>
  <c r="G35" i="1"/>
  <c r="G34" i="1"/>
  <c r="G31" i="1"/>
  <c r="G30" i="1"/>
  <c r="G28" i="1"/>
  <c r="G26" i="1"/>
  <c r="G25" i="1"/>
  <c r="G23" i="1"/>
  <c r="G22" i="1"/>
  <c r="G21" i="1"/>
  <c r="G20" i="1"/>
  <c r="G19" i="1"/>
  <c r="G18" i="1"/>
  <c r="G15" i="1"/>
  <c r="G14" i="1"/>
  <c r="G12" i="1"/>
  <c r="G11" i="1"/>
  <c r="G10" i="1"/>
  <c r="G9" i="1"/>
  <c r="G8" i="1"/>
  <c r="G13" i="1" l="1"/>
  <c r="G109" i="1"/>
  <c r="G7" i="1"/>
  <c r="G117" i="1"/>
  <c r="G32" i="1"/>
  <c r="G16" i="1"/>
  <c r="G137" i="1" l="1"/>
</calcChain>
</file>

<file path=xl/sharedStrings.xml><?xml version="1.0" encoding="utf-8"?>
<sst xmlns="http://schemas.openxmlformats.org/spreadsheetml/2006/main" count="377" uniqueCount="276">
  <si>
    <r>
      <rPr>
        <b/>
        <sz val="11"/>
        <color rgb="FFFF0000"/>
        <rFont val="Arial"/>
        <family val="2"/>
      </rPr>
      <t>ANEXO B-1
PROYECTO</t>
    </r>
    <r>
      <rPr>
        <sz val="11"/>
        <color rgb="FFFF0000"/>
        <rFont val="Arial"/>
        <family val="2"/>
      </rPr>
      <t>:</t>
    </r>
    <r>
      <rPr>
        <b/>
        <sz val="11"/>
        <color rgb="FFFF0000"/>
        <rFont val="Arial"/>
        <family val="2"/>
      </rPr>
      <t xml:space="preserve"> MEJORAS MEDICION TERMINAL SANTA CRUZ FASE II</t>
    </r>
  </si>
  <si>
    <t xml:space="preserve">CLIENTE </t>
  </si>
  <si>
    <t>YPFB  TRANSPORTE S.A.</t>
  </si>
  <si>
    <t xml:space="preserve">PLANILLA DE COTIZACION </t>
  </si>
  <si>
    <t xml:space="preserve">EMPRESA PROPONENTE </t>
  </si>
  <si>
    <t>FORMA DE PAGO: POR AVANCE DE OBRA</t>
  </si>
  <si>
    <t>ITEM</t>
  </si>
  <si>
    <t>DESCRIPCIÓN</t>
  </si>
  <si>
    <t>UNIDAD</t>
  </si>
  <si>
    <t>CANTIDAD</t>
  </si>
  <si>
    <t>A.</t>
  </si>
  <si>
    <t>LOGÍSTICA</t>
  </si>
  <si>
    <t>A.1.</t>
  </si>
  <si>
    <t>Preventivas socio-ambientales</t>
  </si>
  <si>
    <t>Glb</t>
  </si>
  <si>
    <t>A.2.</t>
  </si>
  <si>
    <t>Instalación de campamento de construcción, obrador y oficinas.</t>
  </si>
  <si>
    <t>A.3.</t>
  </si>
  <si>
    <t>Movilización.</t>
  </si>
  <si>
    <t>A.4.</t>
  </si>
  <si>
    <t xml:space="preserve">Desmovilización. </t>
  </si>
  <si>
    <t>A.5.</t>
  </si>
  <si>
    <t>Recepcion y transporte de materiales y equipos a obra desde almacen YPFBT</t>
  </si>
  <si>
    <t>B.</t>
  </si>
  <si>
    <t>VALIDACION Y COMPLEMENTACIÓN DE LA INGENIERIA BASICA Y DE DETALLE.</t>
  </si>
  <si>
    <t>B.1.</t>
  </si>
  <si>
    <t>Validacion y complementacion de la Ingenieria Basica y de detalle (todas las especialidades) (Incluye replanteo topografico)</t>
  </si>
  <si>
    <t>B.2.</t>
  </si>
  <si>
    <t>Estudio HAZOP O WHAT IF</t>
  </si>
  <si>
    <t>C.</t>
  </si>
  <si>
    <t>OBRAS CIVILES</t>
  </si>
  <si>
    <t xml:space="preserve">C.1. </t>
  </si>
  <si>
    <t>Fundaciones, soportes y aceras</t>
  </si>
  <si>
    <t>C.1.1.</t>
  </si>
  <si>
    <t>Construccion de losa de fundacion para Puente de medicion OCSZ II</t>
  </si>
  <si>
    <t>C.1.2.</t>
  </si>
  <si>
    <t>Construccion de soporte para tuberias y valvulas (10" 8" 6" 4" 2") (Soporte tipo 1)</t>
  </si>
  <si>
    <t>Pzas</t>
  </si>
  <si>
    <t>C.1.3.</t>
  </si>
  <si>
    <t>C.1.4.</t>
  </si>
  <si>
    <t>Construccion de fundacion para cubiertas metalicas Puentes de medicion OSSA 1, ORSZ, PRGS, REVERSA NORTE y OCSZ II</t>
  </si>
  <si>
    <t>C.1.5.</t>
  </si>
  <si>
    <t>Construccion de aceras de circulacion de 1 m de ancho (incluye acera reforzada para paso de proover)</t>
  </si>
  <si>
    <t>m</t>
  </si>
  <si>
    <t>C.1.6.</t>
  </si>
  <si>
    <t>Construccion de base cimentada para el PM OSSA 1</t>
  </si>
  <si>
    <t xml:space="preserve">C.2. </t>
  </si>
  <si>
    <t>Camaras de hormigon (E&amp;I, drenajes, Válvulas)</t>
  </si>
  <si>
    <t>C.2.1</t>
  </si>
  <si>
    <t>Construccion de cámaras electrica (sector PM OSSA-1)</t>
  </si>
  <si>
    <t>C.2.2</t>
  </si>
  <si>
    <t>Construccion de cámara para valvula de colector de drenajes (Sector PM REVERSA NORTE)</t>
  </si>
  <si>
    <t xml:space="preserve">C.3. </t>
  </si>
  <si>
    <t>Excavaciones, nivelados y rellenos</t>
  </si>
  <si>
    <t>C.3.1.</t>
  </si>
  <si>
    <t>C.4.</t>
  </si>
  <si>
    <t>Mejoramiento del area de ingreso a puentes de medicion</t>
  </si>
  <si>
    <t>C.4.1.</t>
  </si>
  <si>
    <t>Mejoramiento del area de ingreso a puentes de medicion (Area Puentes de medicion Y PM OSSA-1).</t>
  </si>
  <si>
    <t>m2</t>
  </si>
  <si>
    <t>C.5.</t>
  </si>
  <si>
    <t>Retiro de instalaciones y facilidades que quedarn fuera de operaciones</t>
  </si>
  <si>
    <t>D.</t>
  </si>
  <si>
    <t>OBRAS MECANICAS Y METAL-MECANICAS</t>
  </si>
  <si>
    <t xml:space="preserve">D.1. </t>
  </si>
  <si>
    <t>Cubiertas metalicas para Puentes de medicion</t>
  </si>
  <si>
    <t>D.1.1.</t>
  </si>
  <si>
    <t>Construccion y montaje de cubiertas metalicas para puentes de medicion OSSA1 y REVERSA NORTE.</t>
  </si>
  <si>
    <t>D.1.2.</t>
  </si>
  <si>
    <t>Construccion y montaje de cubierta metalica para puentes de medicion ORSZ, PRGS y OCSZ II.</t>
  </si>
  <si>
    <t>D.2.</t>
  </si>
  <si>
    <t>Pasarela metalica y plataformas en area puentes de medicion.</t>
  </si>
  <si>
    <t>D.2.1.</t>
  </si>
  <si>
    <t>Construccion y montaje de pasarela metalica (Area PM OSSA 1)</t>
  </si>
  <si>
    <t>D.2.2.</t>
  </si>
  <si>
    <t>Construcción y montaje de plataformas de acceso a de válvulas de alivio sector Puentes de medición (ORSZ, OCSZ-II, PRGS)</t>
  </si>
  <si>
    <t>D.3.</t>
  </si>
  <si>
    <t>Construccion y montaje Puentes de medicion</t>
  </si>
  <si>
    <t>D.3.1.</t>
  </si>
  <si>
    <t>Construccion y montaje de Puente de medicion OCSZ II (2 ramales, filtros, patin, soporteria, valvula de control, by pass y lineas para conexión de proover.</t>
  </si>
  <si>
    <t>D.3.2.</t>
  </si>
  <si>
    <t>Construccion y montaje de segundo ramal ultrasonico de 6" en Puente de medicion OSSA 1</t>
  </si>
  <si>
    <t>D.4.</t>
  </si>
  <si>
    <t>Construcción y montaje de spools y piping (adecuaciones en general)</t>
  </si>
  <si>
    <t>D.4.1.</t>
  </si>
  <si>
    <t>Spool en Llegada OCSZ-II (Area Trampas de chancho)</t>
  </si>
  <si>
    <t>D.4.2.</t>
  </si>
  <si>
    <t>Sistema de alivio controlado para GLP en llegada del OCSZ-II</t>
  </si>
  <si>
    <t>D.4.3.</t>
  </si>
  <si>
    <t>Corte de la línea de 8" OCSZ-II y soldadura de CAPs de 8”.</t>
  </si>
  <si>
    <t>D.4.4.</t>
  </si>
  <si>
    <t>Construcción y montaje de alivio para GLP (VAS 11X) en ingreso al PM OCSZ-II.</t>
  </si>
  <si>
    <t>D.4.5.</t>
  </si>
  <si>
    <t>Construccion y montaje de colector de drenajes de crudo de 3” en área de puentes de medición.</t>
  </si>
  <si>
    <t>D.4.6.</t>
  </si>
  <si>
    <t>Construcción y montaje de filtro tipo canasta de 4” en el segundo ramal del puente de medición ORSZ.</t>
  </si>
  <si>
    <t>D.4.7.</t>
  </si>
  <si>
    <t xml:space="preserve">Construcción y montaje de Spool distribuidor de productos (Crudo, gasolina, diésel y GLP) a la salida del PM OCSZ-II y líneas de 6” para gasolina y diésel. </t>
  </si>
  <si>
    <t>D.4.8.</t>
  </si>
  <si>
    <t>Construccion y montaje de Spool para recepción de GLP en esferas.</t>
  </si>
  <si>
    <t>D.4.9.</t>
  </si>
  <si>
    <t>Construcción y montaje de spool de 8” para paso directo a OSSA1.</t>
  </si>
  <si>
    <t>D.4.10.</t>
  </si>
  <si>
    <t>Cambio de dirección de válvula de control PCV 1800, construcción y montaje de by pass.</t>
  </si>
  <si>
    <t>D.4.11.</t>
  </si>
  <si>
    <t>Construcción y montaje de spool que interconecta el sistema sur y norte (lado paso directo y lado refinería).</t>
  </si>
  <si>
    <t>D.4.12.</t>
  </si>
  <si>
    <t>Instalación de válvula motorizada y de bloqueo en línea de 8” (sistema sur).</t>
  </si>
  <si>
    <t>D.4.13.</t>
  </si>
  <si>
    <t xml:space="preserve">Construcción y montaje de spool de interconexión entre spool distribuidor y el ingreso al PM REVERSA NORTE. </t>
  </si>
  <si>
    <t>D.4.14.</t>
  </si>
  <si>
    <t>Construcción y montaje de spool de interconexión entre la salida del PM REVERSA NORTE con el sistema norte y el ingreso al futuro PM RGEB.</t>
  </si>
  <si>
    <t>D.4.15.</t>
  </si>
  <si>
    <t>Construcción y montaje de spool de 8”, soldadura de CAPs en sector colindante con bombas boosters.</t>
  </si>
  <si>
    <t>D.4.16.</t>
  </si>
  <si>
    <t>Construcción y montaje de spool descarga bombas boosters.</t>
  </si>
  <si>
    <t>D.4.17.</t>
  </si>
  <si>
    <t>Construcción y montaje de spool de interconexión entre PM OSSA-1 y unidades principales.</t>
  </si>
  <si>
    <t>D.4.18.</t>
  </si>
  <si>
    <t>Reemplazo de válvula de alivio (VAS 247) e instalación de válvula de alivio nueva (VAS13X).</t>
  </si>
  <si>
    <t>D.4.19.</t>
  </si>
  <si>
    <t>Construcción y montaje de líneas para alimentación de Gas de instrumentos (Gas power).</t>
  </si>
  <si>
    <t>D.5.</t>
  </si>
  <si>
    <t xml:space="preserve">Pintado de equipos, tuberias y estructuras. </t>
  </si>
  <si>
    <t>D.5.1.</t>
  </si>
  <si>
    <t xml:space="preserve">Pintado de nuevas instalaciones superficiales (tuberías, válvulas, actuadores, conduits, equipos, estructuras, soportes, etc.) </t>
  </si>
  <si>
    <t>D.5.2.</t>
  </si>
  <si>
    <t xml:space="preserve">Pintado con revestimiento epóxido 100% solidos a tuberías enterradas. </t>
  </si>
  <si>
    <t>D.6.</t>
  </si>
  <si>
    <t>Pruebas hidrostaticas</t>
  </si>
  <si>
    <t>D.6.1.</t>
  </si>
  <si>
    <t xml:space="preserve">Pruebas hidrostáticas (líneas de proceso, alivios, drenajes, gas de instrumentos, etc.) </t>
  </si>
  <si>
    <t>D.6.2.</t>
  </si>
  <si>
    <t>Pruebas hidrostaticas de Valvulas según API 6D</t>
  </si>
  <si>
    <t>D.7.</t>
  </si>
  <si>
    <t xml:space="preserve">Reubicacion y Reemplazo de valvulas existentes (Alivio, manuales, actuadas,motorizadas, de control) </t>
  </si>
  <si>
    <t>D.7.1.</t>
  </si>
  <si>
    <t xml:space="preserve">Reubicacion (reutilizacion) de valvulas existentes. </t>
  </si>
  <si>
    <t>D.7.2.</t>
  </si>
  <si>
    <t xml:space="preserve">Reemplazo de Valvulas de alivio </t>
  </si>
  <si>
    <t>D.8.</t>
  </si>
  <si>
    <t>D.8.1.</t>
  </si>
  <si>
    <t>Provision de cañeria y accesorios</t>
  </si>
  <si>
    <t>D.8.1.1.</t>
  </si>
  <si>
    <t>CAÑO 3" S40 A106 GR B SEAMLESS BW</t>
  </si>
  <si>
    <t>D.8.1.3.</t>
  </si>
  <si>
    <t>CAÑO 4" S40 A106 GR B SEAMLESS BW</t>
  </si>
  <si>
    <t>D.8.1.4.</t>
  </si>
  <si>
    <t>CAÑO 8" S40 A106 GR B SEAMLESS BW</t>
  </si>
  <si>
    <t>D.8.1.5.</t>
  </si>
  <si>
    <t>CAÑO 6" S40 A106 GR B SEAMLESS BW</t>
  </si>
  <si>
    <t>D.8.1.6.</t>
  </si>
  <si>
    <t xml:space="preserve">BRIDA 4" A300RF 0.237"SCH40 AC P/S C/C </t>
  </si>
  <si>
    <t>PZA</t>
  </si>
  <si>
    <t>D.8.1.7.</t>
  </si>
  <si>
    <t>BRIDA 3" 300 RF STD WN BORE A105</t>
  </si>
  <si>
    <t>D.8.1.8.</t>
  </si>
  <si>
    <t>BRIDA 3" A150 RF SCH40 AC P/S C/C</t>
  </si>
  <si>
    <t>D.8.1.10</t>
  </si>
  <si>
    <t>D.8.1.12</t>
  </si>
  <si>
    <t>BRIDA 6" A600RF .280"WT STD AC P/S C/C</t>
  </si>
  <si>
    <t>D.8.1.13</t>
  </si>
  <si>
    <t>CODO 6" 45GR S40 RL WPB A234 AC BI</t>
  </si>
  <si>
    <t>D.8.1.14</t>
  </si>
  <si>
    <t>CODO 6" 90GR .280"WT RL STD WPB D/AC</t>
  </si>
  <si>
    <t>D.8.1.15</t>
  </si>
  <si>
    <t>CODO 3"90GR S40 RL AC EXT BI P/S</t>
  </si>
  <si>
    <t>D.8.1.17</t>
  </si>
  <si>
    <t>CODO 8" 45 GR LR STD BW A234 GR WPB</t>
  </si>
  <si>
    <t>D.8.1.18</t>
  </si>
  <si>
    <t>CODO 3" 45 GR STD A234 GR WPB</t>
  </si>
  <si>
    <t>D.8.1.19</t>
  </si>
  <si>
    <t xml:space="preserve">CODO 10" 45GR STD WPB RL A234  </t>
  </si>
  <si>
    <t>D.8.1.20</t>
  </si>
  <si>
    <t>CODO 4"90 GR 237"STD LARG WPB AC</t>
  </si>
  <si>
    <t>D.8.1.21</t>
  </si>
  <si>
    <t>TEE 8" 0.322" WT STD A234 WPB AC</t>
  </si>
  <si>
    <t>D.8.1.22</t>
  </si>
  <si>
    <t>TEE 6" 0.280" WT S40 A-234 GR WPB</t>
  </si>
  <si>
    <t>D.8.1.24</t>
  </si>
  <si>
    <t>TEE 3" STD A234 GR WPB</t>
  </si>
  <si>
    <t>D.8.1.25</t>
  </si>
  <si>
    <t>RED 4"X2" 154" S40 WPB CONCEN AC P/S</t>
  </si>
  <si>
    <t>RED CONC 3X2" STD A234 GR WPB</t>
  </si>
  <si>
    <t>RED CONC 8x6" S/STD, ASTM A-234 GR WPB</t>
  </si>
  <si>
    <t>CAP 8" S40 A234 GR WPB</t>
  </si>
  <si>
    <t>CAP 3" STD A234 GR WPB</t>
  </si>
  <si>
    <t>CAP 6" S40 A234 GR WPB</t>
  </si>
  <si>
    <t>D.8.2.</t>
  </si>
  <si>
    <t>Filtro tipo canasta de 4" c/desaireador (Según Hoja de datos)</t>
  </si>
  <si>
    <t>D.8.2.1</t>
  </si>
  <si>
    <t>FILTRO 4" 300 RF TIPO CANASTA C/DESAIREADOR (Según HD: TSCZ-ING-PRO-HD-001 Rev_1)</t>
  </si>
  <si>
    <t>D.8.3.</t>
  </si>
  <si>
    <t>Valvulas manuales (según hoja de datos)</t>
  </si>
  <si>
    <t>D.8.3.2.</t>
  </si>
  <si>
    <t>V 3" 150 RF BOLA 3P PASO TOTAL TRUNNION (Según HD: TSCZ-ING-PRO-HD-002 / ANEXO E-2)</t>
  </si>
  <si>
    <t>D.8.3.3.</t>
  </si>
  <si>
    <t>V 3"CHECK 150RF A216WCB T:SWING  (Según HD: TSCZ-ING-PRO-HD-002 / ANEXO E-2)</t>
  </si>
  <si>
    <t>D.8.3.4.</t>
  </si>
  <si>
    <t>V 6"GLOBO 300RF (Según HD: TSCZ-ING-PRO-HD-002 / ANEXO E-2)</t>
  </si>
  <si>
    <t>D.8.3.6.</t>
  </si>
  <si>
    <t>V 3" 300 BOLA TOTAL TRUNNION AC (Según HD: TSCZ-ING-PRO-HD-002 / ANEXO E-2)</t>
  </si>
  <si>
    <t>V 10" CHECK 300RF T:SWING (Según HD: TSCZ-ING-PRO-HD-002 / ANEXO E-2)</t>
  </si>
  <si>
    <t>V 3" 300 RF GATE C/VOLANTE MAN (Según HD: TSCZ-ING-PRO-HD-002 / ANEXO E-2)</t>
  </si>
  <si>
    <t>D.8.4.</t>
  </si>
  <si>
    <t>Valvula de alivio (según hoja de datos)</t>
  </si>
  <si>
    <t>D.8.4.1.</t>
  </si>
  <si>
    <t>VALVULA ALIVIO, 2" 300 RF x 3" 150 RF, SET @250 PSIG (VAS-12X) (Según HD:TSCZ-ING-PRO-HD-018)</t>
  </si>
  <si>
    <t>E.</t>
  </si>
  <si>
    <t>OBRAS ELÉCTRICAS</t>
  </si>
  <si>
    <t>E.1.</t>
  </si>
  <si>
    <t>Instalación y puesta en marcha del Sistema de iluminación puente OSSA-1.</t>
  </si>
  <si>
    <t xml:space="preserve">E.2. </t>
  </si>
  <si>
    <t>Instalación y puesta en marcha sistema de iluminación puente REVERSA NORTE.</t>
  </si>
  <si>
    <t xml:space="preserve">E.3. </t>
  </si>
  <si>
    <t>Instalación y puesta en marcha de sistema de iluminación puentes PRGS, ORSZ Y OCSZ-II.</t>
  </si>
  <si>
    <t xml:space="preserve">E.4. </t>
  </si>
  <si>
    <t>Instalación y Puesta en Marcha Tomacorriente puente OCSZ-II (220 VAC).</t>
  </si>
  <si>
    <t xml:space="preserve">E.5. </t>
  </si>
  <si>
    <t xml:space="preserve">Instalación y Puesta en Marcha de Válvulas Motorizadas. </t>
  </si>
  <si>
    <t>E.6.</t>
  </si>
  <si>
    <t>Adecuación de Tableros y Gabinetes</t>
  </si>
  <si>
    <t xml:space="preserve">E.7. </t>
  </si>
  <si>
    <t>Provision e instalacion del sistema de puesta a tierra</t>
  </si>
  <si>
    <t>F.</t>
  </si>
  <si>
    <t>OBRAS INSTRUMENTACION, CONTROL Y COMUNICACIÓN</t>
  </si>
  <si>
    <t xml:space="preserve">F.1. </t>
  </si>
  <si>
    <t>Instalación y puesta en marcha de válvulas actuadas (XSVs).</t>
  </si>
  <si>
    <t xml:space="preserve">F.2. </t>
  </si>
  <si>
    <t>Instalación y Puesta en Marcha de Válvulas de Control (PCVs).</t>
  </si>
  <si>
    <t xml:space="preserve">F.3. </t>
  </si>
  <si>
    <t>Instalación, “Calibración/Configuración” y Puesta en Marcha del Puente de Medición OCSZ-II e Instrumentos asociados (DPIT-1810; DPIT-1110; FE/FIT-1111; FE/FIT-1110; PIT-1111; PIT-1110; PIT-1100; PIT-2114; TIT-1111; TIT-1110).</t>
  </si>
  <si>
    <t xml:space="preserve">F.4. </t>
  </si>
  <si>
    <t xml:space="preserve">Montaje, Canalización, cableado y conexionado de toma para conector rápido (19 pines) de señales de control para acople de camión Prover en PM OCSZ-II. </t>
  </si>
  <si>
    <t xml:space="preserve">F.5. </t>
  </si>
  <si>
    <t>Ensamble, Instalación, Integración, Programación, Parametrización y Puesta en Marcha del Gabinete de Medición OCSZ-II.</t>
  </si>
  <si>
    <t xml:space="preserve">F.6. </t>
  </si>
  <si>
    <t>Instalación, “Calibración/Configuración” y Puesta en Marcha del segundo ramal del Puente de Medición OSSA-I e Instrumentos asociados (DPIT-4508; FE/FIT-XXXX; PIT-XXXX, TIT-XXX).</t>
  </si>
  <si>
    <t xml:space="preserve">F.7. </t>
  </si>
  <si>
    <t xml:space="preserve">F.8. </t>
  </si>
  <si>
    <t>Instalación, calibración, configuración y puesta en marcha de detectores de gas (GDs).</t>
  </si>
  <si>
    <t xml:space="preserve">F.9. </t>
  </si>
  <si>
    <t>Programacion e integracion de todas las señales nuevas en los PLCs de control y seguridad (SCP y ESD)</t>
  </si>
  <si>
    <t xml:space="preserve">F.10. </t>
  </si>
  <si>
    <t>Elaboración, configuración y puesta en marcha de nuevas pantallas componentes del HMI</t>
  </si>
  <si>
    <t>F.11.</t>
  </si>
  <si>
    <t>Provision de equipos y Valvulas actuadas</t>
  </si>
  <si>
    <t>F.11.1.</t>
  </si>
  <si>
    <t>DENSITOMETRO NP:CDM100P330MCAA12SAZZZ (Según HD: TSCZ-ING-IC-HD-013  Rev 0 - ANEXO-E2)</t>
  </si>
  <si>
    <t>F.11.2.</t>
  </si>
  <si>
    <t>V 2" CONTROL 300 RF FALLA ABRE (Según HD: YPFBTR-0200-2024-IN-HD-020 - ANEXO E2)</t>
  </si>
  <si>
    <t>G.</t>
  </si>
  <si>
    <t>PRECOMISIONADO, COMISIONADO Y PUESTA EN MARCHA</t>
  </si>
  <si>
    <t>G.1.</t>
  </si>
  <si>
    <t>Precomisionado, comisionado y puesta en Marcha de la estación, (Apoyo con personal y herramientas a las pruebas SAT del Sistema de Control de Planta).</t>
  </si>
  <si>
    <t>H.</t>
  </si>
  <si>
    <t>COMPRAS DELEGADAS</t>
  </si>
  <si>
    <t>H.1.1.</t>
  </si>
  <si>
    <t>Compras delegadas</t>
  </si>
  <si>
    <t>I.</t>
  </si>
  <si>
    <t>DATABOOK Y PLANOS CAO</t>
  </si>
  <si>
    <t>I.1.</t>
  </si>
  <si>
    <t>TEE 10X4" STD A234 GR WPB</t>
  </si>
  <si>
    <t>Construccion de soporte para instrumentos, equipos electricos (cajas de paso, tableros, tomas, botoneras, otros), pasarelas y plataformas. (Soporte Tipo 1)</t>
  </si>
  <si>
    <t>Provision de materiales mecanicos</t>
  </si>
  <si>
    <t>PRECIO UNITARIO (BS.)</t>
  </si>
  <si>
    <t>PRECIO TOTAL (BS.)</t>
  </si>
  <si>
    <t>TOTAL (BS.)</t>
  </si>
  <si>
    <t>Canalizacion, cableado, conexionado de un (1) densitometros DT2200 en area de unidades principales.</t>
  </si>
  <si>
    <t>D.8.1.9</t>
  </si>
  <si>
    <t>D.8.1.11</t>
  </si>
  <si>
    <t>D.8.1.16</t>
  </si>
  <si>
    <t>D.8.1.23</t>
  </si>
  <si>
    <t>D.8.1.2.</t>
  </si>
  <si>
    <t>D.8.3.1.</t>
  </si>
  <si>
    <t>D.8.3.5.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</si>
</sst>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2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43" fontId="2" fillId="3" borderId="20" xfId="1" applyFont="1" applyFill="1" applyBorder="1" applyAlignment="1">
      <alignment horizontal="center" vertical="center" wrapText="1"/>
    </xf>
    <xf numFmtId="43" fontId="2" fillId="3" borderId="21" xfId="1" applyFont="1" applyFill="1" applyBorder="1" applyAlignment="1">
      <alignment horizontal="center" vertical="center" wrapText="1"/>
    </xf>
    <xf numFmtId="0" fontId="3" fillId="4" borderId="22" xfId="0" applyFont="1" applyFill="1" applyBorder="1"/>
    <xf numFmtId="43" fontId="3" fillId="4" borderId="26" xfId="1" applyFont="1" applyFill="1" applyBorder="1" applyAlignment="1">
      <alignment horizontal="center"/>
    </xf>
    <xf numFmtId="0" fontId="0" fillId="0" borderId="22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43" fontId="0" fillId="0" borderId="27" xfId="1" applyFont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3" fillId="4" borderId="22" xfId="0" applyFont="1" applyFill="1" applyBorder="1" applyAlignment="1">
      <alignment horizontal="left" vertical="center" wrapText="1"/>
    </xf>
    <xf numFmtId="0" fontId="3" fillId="4" borderId="23" xfId="0" applyFont="1" applyFill="1" applyBorder="1" applyAlignment="1">
      <alignment vertical="center" wrapText="1"/>
    </xf>
    <xf numFmtId="0" fontId="3" fillId="4" borderId="24" xfId="0" applyFont="1" applyFill="1" applyBorder="1" applyAlignment="1">
      <alignment vertical="center" wrapText="1"/>
    </xf>
    <xf numFmtId="43" fontId="3" fillId="4" borderId="25" xfId="1" applyFont="1" applyFill="1" applyBorder="1" applyAlignment="1">
      <alignment vertical="center" wrapText="1"/>
    </xf>
    <xf numFmtId="0" fontId="0" fillId="0" borderId="22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left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/>
    </xf>
    <xf numFmtId="43" fontId="0" fillId="0" borderId="27" xfId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3" fillId="5" borderId="27" xfId="0" applyFont="1" applyFill="1" applyBorder="1" applyAlignment="1">
      <alignment horizontal="left" vertical="center" wrapText="1"/>
    </xf>
    <xf numFmtId="0" fontId="3" fillId="5" borderId="27" xfId="0" applyFont="1" applyFill="1" applyBorder="1" applyAlignment="1">
      <alignment horizontal="left" vertical="center"/>
    </xf>
    <xf numFmtId="43" fontId="3" fillId="5" borderId="27" xfId="1" applyFont="1" applyFill="1" applyBorder="1" applyAlignment="1">
      <alignment horizontal="left" vertical="center"/>
    </xf>
    <xf numFmtId="43" fontId="3" fillId="5" borderId="26" xfId="1" applyFont="1" applyFill="1" applyBorder="1" applyAlignment="1">
      <alignment horizontal="left"/>
    </xf>
    <xf numFmtId="0" fontId="3" fillId="5" borderId="27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/>
    </xf>
    <xf numFmtId="43" fontId="3" fillId="5" borderId="27" xfId="1" applyFont="1" applyFill="1" applyBorder="1" applyAlignment="1">
      <alignment horizontal="center" vertical="center"/>
    </xf>
    <xf numFmtId="43" fontId="3" fillId="5" borderId="26" xfId="1" applyFont="1" applyFill="1" applyBorder="1" applyAlignment="1">
      <alignment horizont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43" fontId="0" fillId="0" borderId="26" xfId="1" applyFont="1" applyFill="1" applyBorder="1" applyAlignment="1">
      <alignment horizontal="center"/>
    </xf>
    <xf numFmtId="0" fontId="3" fillId="4" borderId="27" xfId="0" applyFont="1" applyFill="1" applyBorder="1" applyAlignment="1">
      <alignment horizontal="left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43" fontId="0" fillId="4" borderId="27" xfId="1" applyFont="1" applyFill="1" applyBorder="1" applyAlignment="1">
      <alignment horizontal="center" vertical="center"/>
    </xf>
    <xf numFmtId="0" fontId="0" fillId="0" borderId="22" xfId="0" applyFill="1" applyBorder="1" applyAlignment="1">
      <alignment vertical="center"/>
    </xf>
    <xf numFmtId="43" fontId="0" fillId="0" borderId="26" xfId="1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7" xfId="0" applyBorder="1" applyAlignment="1">
      <alignment vertical="center" wrapText="1"/>
    </xf>
    <xf numFmtId="43" fontId="0" fillId="0" borderId="26" xfId="1" applyFont="1" applyBorder="1" applyAlignment="1">
      <alignment horizontal="center" vertical="center"/>
    </xf>
    <xf numFmtId="43" fontId="3" fillId="5" borderId="26" xfId="1" applyFont="1" applyFill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0" fillId="0" borderId="27" xfId="0" applyFill="1" applyBorder="1" applyAlignment="1">
      <alignment wrapText="1"/>
    </xf>
    <xf numFmtId="0" fontId="0" fillId="2" borderId="27" xfId="0" applyFill="1" applyBorder="1" applyAlignment="1">
      <alignment horizontal="left" wrapText="1" indent="2"/>
    </xf>
    <xf numFmtId="0" fontId="1" fillId="0" borderId="27" xfId="0" applyFont="1" applyBorder="1" applyAlignment="1">
      <alignment horizontal="center"/>
    </xf>
    <xf numFmtId="0" fontId="0" fillId="0" borderId="22" xfId="0" applyFont="1" applyFill="1" applyBorder="1" applyAlignment="1">
      <alignment vertical="center"/>
    </xf>
    <xf numFmtId="0" fontId="0" fillId="2" borderId="27" xfId="0" applyFont="1" applyFill="1" applyBorder="1" applyAlignment="1">
      <alignment wrapText="1"/>
    </xf>
    <xf numFmtId="0" fontId="3" fillId="0" borderId="27" xfId="0" applyFont="1" applyFill="1" applyBorder="1" applyAlignment="1">
      <alignment horizontal="center" vertical="center"/>
    </xf>
    <xf numFmtId="43" fontId="1" fillId="0" borderId="27" xfId="1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/>
    </xf>
    <xf numFmtId="0" fontId="0" fillId="0" borderId="27" xfId="0" applyFill="1" applyBorder="1" applyAlignment="1">
      <alignment vertical="center" wrapText="1"/>
    </xf>
    <xf numFmtId="0" fontId="0" fillId="2" borderId="22" xfId="0" applyFill="1" applyBorder="1" applyAlignment="1">
      <alignment vertical="center"/>
    </xf>
    <xf numFmtId="0" fontId="0" fillId="2" borderId="27" xfId="0" applyFill="1" applyBorder="1" applyAlignment="1">
      <alignment horizontal="left" vertical="center" wrapText="1" indent="2"/>
    </xf>
    <xf numFmtId="0" fontId="0" fillId="2" borderId="27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43" fontId="0" fillId="2" borderId="27" xfId="1" applyFont="1" applyFill="1" applyBorder="1" applyAlignment="1">
      <alignment horizontal="center" vertical="center"/>
    </xf>
    <xf numFmtId="43" fontId="0" fillId="2" borderId="26" xfId="1" applyFont="1" applyFill="1" applyBorder="1" applyAlignment="1">
      <alignment horizontal="center" vertical="center"/>
    </xf>
    <xf numFmtId="43" fontId="0" fillId="4" borderId="26" xfId="1" applyFont="1" applyFill="1" applyBorder="1" applyAlignment="1">
      <alignment horizontal="center"/>
    </xf>
    <xf numFmtId="0" fontId="0" fillId="0" borderId="0" xfId="0" applyAlignment="1">
      <alignment horizontal="center"/>
    </xf>
    <xf numFmtId="43" fontId="0" fillId="0" borderId="0" xfId="1" applyFont="1" applyAlignment="1">
      <alignment horizontal="center" vertical="center"/>
    </xf>
    <xf numFmtId="43" fontId="0" fillId="0" borderId="0" xfId="1" applyFont="1" applyAlignment="1">
      <alignment horizontal="center"/>
    </xf>
    <xf numFmtId="43" fontId="0" fillId="0" borderId="0" xfId="1" applyFont="1" applyAlignment="1">
      <alignment horizontal="right" vertical="center"/>
    </xf>
    <xf numFmtId="43" fontId="0" fillId="4" borderId="27" xfId="1" applyFont="1" applyFill="1" applyBorder="1" applyAlignment="1">
      <alignment horizontal="center"/>
    </xf>
    <xf numFmtId="0" fontId="0" fillId="0" borderId="27" xfId="0" applyFill="1" applyBorder="1"/>
    <xf numFmtId="43" fontId="0" fillId="0" borderId="30" xfId="1" applyFont="1" applyBorder="1" applyAlignment="1">
      <alignment horizontal="center"/>
    </xf>
    <xf numFmtId="0" fontId="0" fillId="6" borderId="22" xfId="0" applyFill="1" applyBorder="1" applyAlignment="1">
      <alignment vertical="center"/>
    </xf>
    <xf numFmtId="0" fontId="0" fillId="6" borderId="27" xfId="0" applyFill="1" applyBorder="1" applyAlignment="1">
      <alignment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/>
    </xf>
    <xf numFmtId="43" fontId="0" fillId="6" borderId="27" xfId="1" applyFont="1" applyFill="1" applyBorder="1" applyAlignment="1">
      <alignment horizontal="center" vertical="center"/>
    </xf>
    <xf numFmtId="43" fontId="0" fillId="6" borderId="26" xfId="1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/>
    </xf>
    <xf numFmtId="0" fontId="3" fillId="4" borderId="24" xfId="0" applyFont="1" applyFill="1" applyBorder="1" applyAlignment="1">
      <alignment horizontal="left"/>
    </xf>
    <xf numFmtId="0" fontId="3" fillId="4" borderId="25" xfId="0" applyFont="1" applyFill="1" applyBorder="1" applyAlignment="1">
      <alignment horizontal="left"/>
    </xf>
    <xf numFmtId="0" fontId="2" fillId="3" borderId="28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wrapText="1"/>
    </xf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8" fillId="0" borderId="9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2" borderId="13" xfId="2" applyFont="1" applyFill="1" applyBorder="1" applyAlignment="1">
      <alignment horizontal="center" vertical="center" wrapText="1"/>
    </xf>
    <xf numFmtId="0" fontId="7" fillId="2" borderId="17" xfId="2" applyFont="1" applyFill="1" applyBorder="1" applyAlignment="1">
      <alignment horizontal="center" vertical="center" wrapText="1"/>
    </xf>
    <xf numFmtId="0" fontId="7" fillId="2" borderId="18" xfId="2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</xdr:colOff>
      <xdr:row>0</xdr:row>
      <xdr:rowOff>82550</xdr:rowOff>
    </xdr:from>
    <xdr:to>
      <xdr:col>2</xdr:col>
      <xdr:colOff>615950</xdr:colOff>
      <xdr:row>0</xdr:row>
      <xdr:rowOff>514350</xdr:rowOff>
    </xdr:to>
    <xdr:pic>
      <xdr:nvPicPr>
        <xdr:cNvPr id="2" name="Imagen 1" descr="logotipo ULTIM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82550"/>
          <a:ext cx="1104900" cy="431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68"/>
  <sheetViews>
    <sheetView tabSelected="1" zoomScaleNormal="100" workbookViewId="0">
      <selection activeCell="B141" sqref="B141"/>
    </sheetView>
  </sheetViews>
  <sheetFormatPr baseColWidth="10" defaultRowHeight="14.5" outlineLevelRow="2" x14ac:dyDescent="0.35"/>
  <cols>
    <col min="1" max="1" width="2.54296875" customWidth="1"/>
    <col min="2" max="2" width="7.7265625" customWidth="1"/>
    <col min="3" max="3" width="89.453125" customWidth="1"/>
    <col min="4" max="5" width="10.90625" style="64"/>
    <col min="6" max="6" width="11.08984375" style="65" bestFit="1" customWidth="1"/>
    <col min="7" max="7" width="12.6328125" style="66" bestFit="1" customWidth="1"/>
  </cols>
  <sheetData>
    <row r="1" spans="2:7" ht="62.5" customHeight="1" thickBot="1" x14ac:dyDescent="0.4">
      <c r="B1" s="82" t="s">
        <v>0</v>
      </c>
      <c r="C1" s="83"/>
      <c r="D1" s="83"/>
      <c r="E1" s="83"/>
      <c r="F1" s="83"/>
      <c r="G1" s="84"/>
    </row>
    <row r="2" spans="2:7" ht="14.5" customHeight="1" x14ac:dyDescent="0.35">
      <c r="B2" s="85" t="s">
        <v>1</v>
      </c>
      <c r="C2" s="86"/>
      <c r="D2" s="87" t="s">
        <v>2</v>
      </c>
      <c r="E2" s="88"/>
      <c r="F2" s="88"/>
      <c r="G2" s="89"/>
    </row>
    <row r="3" spans="2:7" ht="14.5" customHeight="1" x14ac:dyDescent="0.35">
      <c r="B3" s="90" t="s">
        <v>3</v>
      </c>
      <c r="C3" s="91"/>
      <c r="D3" s="91"/>
      <c r="E3" s="92"/>
      <c r="F3" s="96" t="s">
        <v>4</v>
      </c>
      <c r="G3" s="97"/>
    </row>
    <row r="4" spans="2:7" x14ac:dyDescent="0.35">
      <c r="B4" s="93"/>
      <c r="C4" s="94"/>
      <c r="D4" s="94"/>
      <c r="E4" s="95"/>
      <c r="F4" s="98"/>
      <c r="G4" s="99"/>
    </row>
    <row r="5" spans="2:7" ht="14.5" customHeight="1" thickBot="1" x14ac:dyDescent="0.4">
      <c r="B5" s="100" t="s">
        <v>5</v>
      </c>
      <c r="C5" s="101"/>
      <c r="D5" s="101"/>
      <c r="E5" s="101"/>
      <c r="F5" s="101"/>
      <c r="G5" s="102"/>
    </row>
    <row r="6" spans="2:7" ht="45" customHeight="1" x14ac:dyDescent="0.35">
      <c r="B6" s="2" t="s">
        <v>6</v>
      </c>
      <c r="C6" s="3" t="s">
        <v>7</v>
      </c>
      <c r="D6" s="4" t="s">
        <v>8</v>
      </c>
      <c r="E6" s="4" t="s">
        <v>9</v>
      </c>
      <c r="F6" s="5" t="s">
        <v>265</v>
      </c>
      <c r="G6" s="6" t="s">
        <v>266</v>
      </c>
    </row>
    <row r="7" spans="2:7" ht="14.15" customHeight="1" x14ac:dyDescent="0.35">
      <c r="B7" s="7" t="s">
        <v>10</v>
      </c>
      <c r="C7" s="77" t="s">
        <v>11</v>
      </c>
      <c r="D7" s="78"/>
      <c r="E7" s="78"/>
      <c r="F7" s="79"/>
      <c r="G7" s="8">
        <f>SUM(G8:G12)</f>
        <v>0</v>
      </c>
    </row>
    <row r="8" spans="2:7" ht="14.5" customHeight="1" outlineLevel="1" x14ac:dyDescent="0.35">
      <c r="B8" s="9" t="s">
        <v>12</v>
      </c>
      <c r="C8" s="10" t="s">
        <v>13</v>
      </c>
      <c r="D8" s="11" t="s">
        <v>14</v>
      </c>
      <c r="E8" s="12">
        <v>1</v>
      </c>
      <c r="F8" s="13"/>
      <c r="G8" s="36">
        <f>E8*F8</f>
        <v>0</v>
      </c>
    </row>
    <row r="9" spans="2:7" outlineLevel="1" x14ac:dyDescent="0.35">
      <c r="B9" s="9" t="s">
        <v>15</v>
      </c>
      <c r="C9" s="10" t="s">
        <v>16</v>
      </c>
      <c r="D9" s="11" t="s">
        <v>14</v>
      </c>
      <c r="E9" s="12">
        <v>1</v>
      </c>
      <c r="F9" s="13"/>
      <c r="G9" s="36">
        <f t="shared" ref="G9:G15" si="0">E9*F9</f>
        <v>0</v>
      </c>
    </row>
    <row r="10" spans="2:7" outlineLevel="1" x14ac:dyDescent="0.35">
      <c r="B10" s="9" t="s">
        <v>17</v>
      </c>
      <c r="C10" s="10" t="s">
        <v>18</v>
      </c>
      <c r="D10" s="11" t="s">
        <v>14</v>
      </c>
      <c r="E10" s="12">
        <v>1</v>
      </c>
      <c r="F10" s="13"/>
      <c r="G10" s="36">
        <f t="shared" si="0"/>
        <v>0</v>
      </c>
    </row>
    <row r="11" spans="2:7" outlineLevel="1" x14ac:dyDescent="0.35">
      <c r="B11" s="9" t="s">
        <v>19</v>
      </c>
      <c r="C11" s="10" t="s">
        <v>20</v>
      </c>
      <c r="D11" s="11" t="s">
        <v>14</v>
      </c>
      <c r="E11" s="12">
        <v>1</v>
      </c>
      <c r="F11" s="13"/>
      <c r="G11" s="36">
        <f t="shared" si="0"/>
        <v>0</v>
      </c>
    </row>
    <row r="12" spans="2:7" outlineLevel="1" x14ac:dyDescent="0.35">
      <c r="B12" s="9" t="s">
        <v>21</v>
      </c>
      <c r="C12" s="14" t="s">
        <v>22</v>
      </c>
      <c r="D12" s="11" t="s">
        <v>14</v>
      </c>
      <c r="E12" s="12">
        <v>1</v>
      </c>
      <c r="F12" s="13"/>
      <c r="G12" s="36">
        <f t="shared" si="0"/>
        <v>0</v>
      </c>
    </row>
    <row r="13" spans="2:7" x14ac:dyDescent="0.35">
      <c r="B13" s="15" t="s">
        <v>23</v>
      </c>
      <c r="C13" s="16" t="s">
        <v>24</v>
      </c>
      <c r="D13" s="17"/>
      <c r="E13" s="17"/>
      <c r="F13" s="18"/>
      <c r="G13" s="8">
        <f>SUM(G14:G15)</f>
        <v>0</v>
      </c>
    </row>
    <row r="14" spans="2:7" ht="29" outlineLevel="1" x14ac:dyDescent="0.35">
      <c r="B14" s="19" t="s">
        <v>25</v>
      </c>
      <c r="C14" s="20" t="s">
        <v>26</v>
      </c>
      <c r="D14" s="21" t="s">
        <v>14</v>
      </c>
      <c r="E14" s="22">
        <v>1</v>
      </c>
      <c r="F14" s="23"/>
      <c r="G14" s="42">
        <f t="shared" si="0"/>
        <v>0</v>
      </c>
    </row>
    <row r="15" spans="2:7" outlineLevel="1" x14ac:dyDescent="0.35">
      <c r="B15" s="19" t="s">
        <v>27</v>
      </c>
      <c r="C15" s="24" t="s">
        <v>28</v>
      </c>
      <c r="D15" s="21" t="s">
        <v>14</v>
      </c>
      <c r="E15" s="22">
        <v>1</v>
      </c>
      <c r="F15" s="23"/>
      <c r="G15" s="42">
        <f t="shared" si="0"/>
        <v>0</v>
      </c>
    </row>
    <row r="16" spans="2:7" x14ac:dyDescent="0.35">
      <c r="B16" s="15" t="s">
        <v>29</v>
      </c>
      <c r="C16" s="16" t="s">
        <v>30</v>
      </c>
      <c r="D16" s="17"/>
      <c r="E16" s="17"/>
      <c r="F16" s="18"/>
      <c r="G16" s="8">
        <f>SUM(G17:G31)</f>
        <v>0</v>
      </c>
    </row>
    <row r="17" spans="2:7" outlineLevel="1" x14ac:dyDescent="0.35">
      <c r="B17" s="25" t="s">
        <v>31</v>
      </c>
      <c r="C17" s="26" t="s">
        <v>32</v>
      </c>
      <c r="D17" s="26"/>
      <c r="E17" s="27"/>
      <c r="F17" s="28"/>
      <c r="G17" s="29"/>
    </row>
    <row r="18" spans="2:7" outlineLevel="2" x14ac:dyDescent="0.35">
      <c r="B18" s="9" t="s">
        <v>33</v>
      </c>
      <c r="C18" s="10" t="s">
        <v>34</v>
      </c>
      <c r="D18" s="11" t="s">
        <v>14</v>
      </c>
      <c r="E18" s="12">
        <v>1</v>
      </c>
      <c r="F18" s="13"/>
      <c r="G18" s="36">
        <f>E18*F18</f>
        <v>0</v>
      </c>
    </row>
    <row r="19" spans="2:7" outlineLevel="2" x14ac:dyDescent="0.35">
      <c r="B19" s="9" t="s">
        <v>35</v>
      </c>
      <c r="C19" s="10" t="s">
        <v>36</v>
      </c>
      <c r="D19" s="11" t="s">
        <v>37</v>
      </c>
      <c r="E19" s="12">
        <v>50</v>
      </c>
      <c r="F19" s="13"/>
      <c r="G19" s="42">
        <f>E19*F19</f>
        <v>0</v>
      </c>
    </row>
    <row r="20" spans="2:7" ht="29" outlineLevel="2" x14ac:dyDescent="0.35">
      <c r="B20" s="9" t="s">
        <v>38</v>
      </c>
      <c r="C20" s="10" t="s">
        <v>263</v>
      </c>
      <c r="D20" s="11" t="s">
        <v>37</v>
      </c>
      <c r="E20" s="12">
        <v>20</v>
      </c>
      <c r="F20" s="13"/>
      <c r="G20" s="42">
        <f t="shared" ref="G20:G28" si="1">E20*F20</f>
        <v>0</v>
      </c>
    </row>
    <row r="21" spans="2:7" ht="29" outlineLevel="2" x14ac:dyDescent="0.35">
      <c r="B21" s="9" t="s">
        <v>39</v>
      </c>
      <c r="C21" s="10" t="s">
        <v>40</v>
      </c>
      <c r="D21" s="11" t="s">
        <v>14</v>
      </c>
      <c r="E21" s="12">
        <v>1</v>
      </c>
      <c r="F21" s="13"/>
      <c r="G21" s="42">
        <f t="shared" si="1"/>
        <v>0</v>
      </c>
    </row>
    <row r="22" spans="2:7" outlineLevel="2" x14ac:dyDescent="0.35">
      <c r="B22" s="9" t="s">
        <v>41</v>
      </c>
      <c r="C22" s="10" t="s">
        <v>42</v>
      </c>
      <c r="D22" s="11" t="s">
        <v>43</v>
      </c>
      <c r="E22" s="12">
        <v>100</v>
      </c>
      <c r="F22" s="13"/>
      <c r="G22" s="42">
        <f t="shared" si="1"/>
        <v>0</v>
      </c>
    </row>
    <row r="23" spans="2:7" outlineLevel="2" x14ac:dyDescent="0.35">
      <c r="B23" s="9" t="s">
        <v>44</v>
      </c>
      <c r="C23" s="10" t="s">
        <v>45</v>
      </c>
      <c r="D23" s="11" t="s">
        <v>14</v>
      </c>
      <c r="E23" s="12">
        <v>1</v>
      </c>
      <c r="F23" s="13"/>
      <c r="G23" s="42">
        <f t="shared" si="1"/>
        <v>0</v>
      </c>
    </row>
    <row r="24" spans="2:7" outlineLevel="1" x14ac:dyDescent="0.35">
      <c r="B24" s="25" t="s">
        <v>46</v>
      </c>
      <c r="C24" s="26" t="s">
        <v>47</v>
      </c>
      <c r="D24" s="26"/>
      <c r="E24" s="27"/>
      <c r="F24" s="28"/>
      <c r="G24" s="29"/>
    </row>
    <row r="25" spans="2:7" outlineLevel="2" x14ac:dyDescent="0.35">
      <c r="B25" s="9" t="s">
        <v>48</v>
      </c>
      <c r="C25" s="10" t="s">
        <v>49</v>
      </c>
      <c r="D25" s="11" t="s">
        <v>14</v>
      </c>
      <c r="E25" s="12">
        <v>1</v>
      </c>
      <c r="F25" s="13"/>
      <c r="G25" s="36">
        <f t="shared" si="1"/>
        <v>0</v>
      </c>
    </row>
    <row r="26" spans="2:7" outlineLevel="2" x14ac:dyDescent="0.35">
      <c r="B26" s="9" t="s">
        <v>50</v>
      </c>
      <c r="C26" s="10" t="s">
        <v>51</v>
      </c>
      <c r="D26" s="11" t="s">
        <v>14</v>
      </c>
      <c r="E26" s="12">
        <v>1</v>
      </c>
      <c r="F26" s="13"/>
      <c r="G26" s="36">
        <f t="shared" si="1"/>
        <v>0</v>
      </c>
    </row>
    <row r="27" spans="2:7" outlineLevel="1" x14ac:dyDescent="0.35">
      <c r="B27" s="25" t="s">
        <v>52</v>
      </c>
      <c r="C27" s="26" t="s">
        <v>53</v>
      </c>
      <c r="D27" s="26"/>
      <c r="E27" s="27"/>
      <c r="F27" s="28"/>
      <c r="G27" s="29"/>
    </row>
    <row r="28" spans="2:7" outlineLevel="2" x14ac:dyDescent="0.35">
      <c r="B28" s="19" t="s">
        <v>54</v>
      </c>
      <c r="C28" s="20" t="s">
        <v>53</v>
      </c>
      <c r="D28" s="21" t="s">
        <v>14</v>
      </c>
      <c r="E28" s="22">
        <v>1</v>
      </c>
      <c r="F28" s="23"/>
      <c r="G28" s="36">
        <f t="shared" si="1"/>
        <v>0</v>
      </c>
    </row>
    <row r="29" spans="2:7" outlineLevel="1" x14ac:dyDescent="0.35">
      <c r="B29" s="25" t="s">
        <v>55</v>
      </c>
      <c r="C29" s="26" t="s">
        <v>56</v>
      </c>
      <c r="D29" s="30"/>
      <c r="E29" s="31"/>
      <c r="F29" s="32"/>
      <c r="G29" s="33"/>
    </row>
    <row r="30" spans="2:7" outlineLevel="2" x14ac:dyDescent="0.35">
      <c r="B30" s="19" t="s">
        <v>57</v>
      </c>
      <c r="C30" s="20" t="s">
        <v>58</v>
      </c>
      <c r="D30" s="21" t="s">
        <v>59</v>
      </c>
      <c r="E30" s="22">
        <v>450</v>
      </c>
      <c r="F30" s="23"/>
      <c r="G30" s="42">
        <f t="shared" ref="G30:G31" si="2">E30*F30</f>
        <v>0</v>
      </c>
    </row>
    <row r="31" spans="2:7" outlineLevel="2" x14ac:dyDescent="0.35">
      <c r="B31" s="34" t="s">
        <v>60</v>
      </c>
      <c r="C31" s="35" t="s">
        <v>61</v>
      </c>
      <c r="D31" s="21" t="s">
        <v>14</v>
      </c>
      <c r="E31" s="22">
        <v>1</v>
      </c>
      <c r="F31" s="23"/>
      <c r="G31" s="36">
        <f t="shared" si="2"/>
        <v>0</v>
      </c>
    </row>
    <row r="32" spans="2:7" x14ac:dyDescent="0.35">
      <c r="B32" s="15" t="s">
        <v>62</v>
      </c>
      <c r="C32" s="37" t="s">
        <v>63</v>
      </c>
      <c r="D32" s="38"/>
      <c r="E32" s="39"/>
      <c r="F32" s="40"/>
      <c r="G32" s="8">
        <f>SUM(G33:G108)</f>
        <v>0</v>
      </c>
    </row>
    <row r="33" spans="2:7" outlineLevel="1" x14ac:dyDescent="0.35">
      <c r="B33" s="25" t="s">
        <v>64</v>
      </c>
      <c r="C33" s="26" t="s">
        <v>65</v>
      </c>
      <c r="D33" s="30"/>
      <c r="E33" s="31"/>
      <c r="F33" s="32"/>
      <c r="G33" s="33"/>
    </row>
    <row r="34" spans="2:7" outlineLevel="2" x14ac:dyDescent="0.35">
      <c r="B34" s="41" t="s">
        <v>66</v>
      </c>
      <c r="C34" s="20" t="s">
        <v>67</v>
      </c>
      <c r="D34" s="21" t="s">
        <v>14</v>
      </c>
      <c r="E34" s="22">
        <v>2</v>
      </c>
      <c r="F34" s="23"/>
      <c r="G34" s="42">
        <f t="shared" ref="G34:G38" si="3">E34*F34</f>
        <v>0</v>
      </c>
    </row>
    <row r="35" spans="2:7" outlineLevel="2" x14ac:dyDescent="0.35">
      <c r="B35" s="41" t="s">
        <v>68</v>
      </c>
      <c r="C35" s="20" t="s">
        <v>69</v>
      </c>
      <c r="D35" s="21" t="s">
        <v>14</v>
      </c>
      <c r="E35" s="22">
        <v>1</v>
      </c>
      <c r="F35" s="23"/>
      <c r="G35" s="42">
        <f t="shared" si="3"/>
        <v>0</v>
      </c>
    </row>
    <row r="36" spans="2:7" outlineLevel="1" x14ac:dyDescent="0.35">
      <c r="B36" s="25" t="s">
        <v>70</v>
      </c>
      <c r="C36" s="26" t="s">
        <v>71</v>
      </c>
      <c r="D36" s="30"/>
      <c r="E36" s="31"/>
      <c r="F36" s="32"/>
      <c r="G36" s="33"/>
    </row>
    <row r="37" spans="2:7" outlineLevel="2" x14ac:dyDescent="0.35">
      <c r="B37" s="43" t="s">
        <v>72</v>
      </c>
      <c r="C37" s="44" t="s">
        <v>73</v>
      </c>
      <c r="D37" s="11" t="s">
        <v>14</v>
      </c>
      <c r="E37" s="12">
        <v>1</v>
      </c>
      <c r="F37" s="13"/>
      <c r="G37" s="45">
        <f t="shared" si="3"/>
        <v>0</v>
      </c>
    </row>
    <row r="38" spans="2:7" ht="29" outlineLevel="2" x14ac:dyDescent="0.35">
      <c r="B38" s="43" t="s">
        <v>74</v>
      </c>
      <c r="C38" s="44" t="s">
        <v>75</v>
      </c>
      <c r="D38" s="11" t="s">
        <v>14</v>
      </c>
      <c r="E38" s="12">
        <v>3</v>
      </c>
      <c r="F38" s="13"/>
      <c r="G38" s="45">
        <f t="shared" si="3"/>
        <v>0</v>
      </c>
    </row>
    <row r="39" spans="2:7" outlineLevel="1" x14ac:dyDescent="0.35">
      <c r="B39" s="25" t="s">
        <v>76</v>
      </c>
      <c r="C39" s="26" t="s">
        <v>77</v>
      </c>
      <c r="D39" s="30"/>
      <c r="E39" s="31"/>
      <c r="F39" s="32"/>
      <c r="G39" s="46"/>
    </row>
    <row r="40" spans="2:7" s="1" customFormat="1" ht="29" outlineLevel="2" x14ac:dyDescent="0.35">
      <c r="B40" s="43" t="s">
        <v>78</v>
      </c>
      <c r="C40" s="44" t="s">
        <v>79</v>
      </c>
      <c r="D40" s="11" t="s">
        <v>14</v>
      </c>
      <c r="E40" s="12">
        <v>1</v>
      </c>
      <c r="F40" s="13"/>
      <c r="G40" s="42">
        <f t="shared" ref="G40:G70" si="4">E40*F40</f>
        <v>0</v>
      </c>
    </row>
    <row r="41" spans="2:7" outlineLevel="2" x14ac:dyDescent="0.35">
      <c r="B41" s="43" t="s">
        <v>80</v>
      </c>
      <c r="C41" s="44" t="s">
        <v>81</v>
      </c>
      <c r="D41" s="11" t="s">
        <v>14</v>
      </c>
      <c r="E41" s="12">
        <v>1</v>
      </c>
      <c r="F41" s="23"/>
      <c r="G41" s="42">
        <f t="shared" si="4"/>
        <v>0</v>
      </c>
    </row>
    <row r="42" spans="2:7" outlineLevel="1" x14ac:dyDescent="0.35">
      <c r="B42" s="25" t="s">
        <v>82</v>
      </c>
      <c r="C42" s="26" t="s">
        <v>83</v>
      </c>
      <c r="D42" s="30"/>
      <c r="E42" s="31"/>
      <c r="F42" s="32"/>
      <c r="G42" s="46"/>
    </row>
    <row r="43" spans="2:7" outlineLevel="2" x14ac:dyDescent="0.35">
      <c r="B43" s="43" t="s">
        <v>84</v>
      </c>
      <c r="C43" s="47" t="s">
        <v>85</v>
      </c>
      <c r="D43" s="11" t="s">
        <v>14</v>
      </c>
      <c r="E43" s="12">
        <v>1</v>
      </c>
      <c r="F43" s="23"/>
      <c r="G43" s="42">
        <f t="shared" si="4"/>
        <v>0</v>
      </c>
    </row>
    <row r="44" spans="2:7" outlineLevel="2" x14ac:dyDescent="0.35">
      <c r="B44" s="43" t="s">
        <v>86</v>
      </c>
      <c r="C44" s="47" t="s">
        <v>87</v>
      </c>
      <c r="D44" s="11" t="s">
        <v>14</v>
      </c>
      <c r="E44" s="12">
        <v>1</v>
      </c>
      <c r="F44" s="13"/>
      <c r="G44" s="42">
        <f t="shared" si="4"/>
        <v>0</v>
      </c>
    </row>
    <row r="45" spans="2:7" outlineLevel="2" x14ac:dyDescent="0.35">
      <c r="B45" s="43" t="s">
        <v>88</v>
      </c>
      <c r="C45" s="47" t="s">
        <v>89</v>
      </c>
      <c r="D45" s="11" t="s">
        <v>14</v>
      </c>
      <c r="E45" s="12">
        <v>1</v>
      </c>
      <c r="F45" s="13"/>
      <c r="G45" s="42">
        <f t="shared" si="4"/>
        <v>0</v>
      </c>
    </row>
    <row r="46" spans="2:7" outlineLevel="2" x14ac:dyDescent="0.35">
      <c r="B46" s="43" t="s">
        <v>90</v>
      </c>
      <c r="C46" s="47" t="s">
        <v>91</v>
      </c>
      <c r="D46" s="11" t="s">
        <v>14</v>
      </c>
      <c r="E46" s="12">
        <v>1</v>
      </c>
      <c r="F46" s="13"/>
      <c r="G46" s="42">
        <f t="shared" si="4"/>
        <v>0</v>
      </c>
    </row>
    <row r="47" spans="2:7" s="1" customFormat="1" outlineLevel="2" x14ac:dyDescent="0.35">
      <c r="B47" s="43" t="s">
        <v>92</v>
      </c>
      <c r="C47" s="44" t="s">
        <v>93</v>
      </c>
      <c r="D47" s="11" t="s">
        <v>14</v>
      </c>
      <c r="E47" s="12">
        <v>1</v>
      </c>
      <c r="F47" s="13"/>
      <c r="G47" s="42">
        <f t="shared" si="4"/>
        <v>0</v>
      </c>
    </row>
    <row r="48" spans="2:7" outlineLevel="2" x14ac:dyDescent="0.35">
      <c r="B48" s="43" t="s">
        <v>94</v>
      </c>
      <c r="C48" s="47" t="s">
        <v>95</v>
      </c>
      <c r="D48" s="11" t="s">
        <v>14</v>
      </c>
      <c r="E48" s="12">
        <v>1</v>
      </c>
      <c r="F48" s="13"/>
      <c r="G48" s="42">
        <f t="shared" si="4"/>
        <v>0</v>
      </c>
    </row>
    <row r="49" spans="2:7" ht="29" outlineLevel="2" x14ac:dyDescent="0.35">
      <c r="B49" s="43" t="s">
        <v>96</v>
      </c>
      <c r="C49" s="47" t="s">
        <v>97</v>
      </c>
      <c r="D49" s="11" t="s">
        <v>14</v>
      </c>
      <c r="E49" s="12">
        <v>1</v>
      </c>
      <c r="F49" s="13"/>
      <c r="G49" s="42">
        <f t="shared" si="4"/>
        <v>0</v>
      </c>
    </row>
    <row r="50" spans="2:7" outlineLevel="2" x14ac:dyDescent="0.35">
      <c r="B50" s="43" t="s">
        <v>98</v>
      </c>
      <c r="C50" s="47" t="s">
        <v>99</v>
      </c>
      <c r="D50" s="11" t="s">
        <v>14</v>
      </c>
      <c r="E50" s="12">
        <v>1</v>
      </c>
      <c r="F50" s="13"/>
      <c r="G50" s="42">
        <f t="shared" si="4"/>
        <v>0</v>
      </c>
    </row>
    <row r="51" spans="2:7" outlineLevel="2" x14ac:dyDescent="0.35">
      <c r="B51" s="43" t="s">
        <v>100</v>
      </c>
      <c r="C51" s="47" t="s">
        <v>101</v>
      </c>
      <c r="D51" s="11" t="s">
        <v>14</v>
      </c>
      <c r="E51" s="12">
        <v>1</v>
      </c>
      <c r="F51" s="13"/>
      <c r="G51" s="42">
        <f t="shared" si="4"/>
        <v>0</v>
      </c>
    </row>
    <row r="52" spans="2:7" outlineLevel="2" x14ac:dyDescent="0.35">
      <c r="B52" s="43" t="s">
        <v>102</v>
      </c>
      <c r="C52" s="47" t="s">
        <v>103</v>
      </c>
      <c r="D52" s="11" t="s">
        <v>14</v>
      </c>
      <c r="E52" s="12">
        <v>1</v>
      </c>
      <c r="F52" s="13"/>
      <c r="G52" s="42">
        <f t="shared" si="4"/>
        <v>0</v>
      </c>
    </row>
    <row r="53" spans="2:7" ht="29" outlineLevel="2" x14ac:dyDescent="0.35">
      <c r="B53" s="43" t="s">
        <v>104</v>
      </c>
      <c r="C53" s="47" t="s">
        <v>105</v>
      </c>
      <c r="D53" s="11" t="s">
        <v>14</v>
      </c>
      <c r="E53" s="12">
        <v>1</v>
      </c>
      <c r="F53" s="13"/>
      <c r="G53" s="42">
        <f t="shared" si="4"/>
        <v>0</v>
      </c>
    </row>
    <row r="54" spans="2:7" outlineLevel="2" x14ac:dyDescent="0.35">
      <c r="B54" s="43" t="s">
        <v>106</v>
      </c>
      <c r="C54" s="47" t="s">
        <v>107</v>
      </c>
      <c r="D54" s="11" t="s">
        <v>14</v>
      </c>
      <c r="E54" s="12">
        <v>1</v>
      </c>
      <c r="F54" s="13"/>
      <c r="G54" s="42">
        <f t="shared" si="4"/>
        <v>0</v>
      </c>
    </row>
    <row r="55" spans="2:7" ht="29" outlineLevel="2" x14ac:dyDescent="0.35">
      <c r="B55" s="43" t="s">
        <v>108</v>
      </c>
      <c r="C55" s="47" t="s">
        <v>109</v>
      </c>
      <c r="D55" s="11" t="s">
        <v>14</v>
      </c>
      <c r="E55" s="12">
        <v>1</v>
      </c>
      <c r="F55" s="13"/>
      <c r="G55" s="42">
        <f t="shared" si="4"/>
        <v>0</v>
      </c>
    </row>
    <row r="56" spans="2:7" ht="29" outlineLevel="2" x14ac:dyDescent="0.35">
      <c r="B56" s="43" t="s">
        <v>110</v>
      </c>
      <c r="C56" s="47" t="s">
        <v>111</v>
      </c>
      <c r="D56" s="11" t="s">
        <v>14</v>
      </c>
      <c r="E56" s="12">
        <v>1</v>
      </c>
      <c r="F56" s="13"/>
      <c r="G56" s="42">
        <f t="shared" si="4"/>
        <v>0</v>
      </c>
    </row>
    <row r="57" spans="2:7" outlineLevel="2" x14ac:dyDescent="0.35">
      <c r="B57" s="43" t="s">
        <v>112</v>
      </c>
      <c r="C57" s="47" t="s">
        <v>113</v>
      </c>
      <c r="D57" s="11" t="s">
        <v>14</v>
      </c>
      <c r="E57" s="12">
        <v>1</v>
      </c>
      <c r="F57" s="13"/>
      <c r="G57" s="42">
        <f t="shared" si="4"/>
        <v>0</v>
      </c>
    </row>
    <row r="58" spans="2:7" outlineLevel="2" x14ac:dyDescent="0.35">
      <c r="B58" s="43" t="s">
        <v>114</v>
      </c>
      <c r="C58" s="47" t="s">
        <v>115</v>
      </c>
      <c r="D58" s="11" t="s">
        <v>14</v>
      </c>
      <c r="E58" s="12">
        <v>1</v>
      </c>
      <c r="F58" s="13"/>
      <c r="G58" s="42">
        <f t="shared" si="4"/>
        <v>0</v>
      </c>
    </row>
    <row r="59" spans="2:7" outlineLevel="2" x14ac:dyDescent="0.35">
      <c r="B59" s="43" t="s">
        <v>116</v>
      </c>
      <c r="C59" s="47" t="s">
        <v>117</v>
      </c>
      <c r="D59" s="11" t="s">
        <v>14</v>
      </c>
      <c r="E59" s="12">
        <v>1</v>
      </c>
      <c r="F59" s="13"/>
      <c r="G59" s="42">
        <f t="shared" si="4"/>
        <v>0</v>
      </c>
    </row>
    <row r="60" spans="2:7" outlineLevel="2" x14ac:dyDescent="0.35">
      <c r="B60" s="43" t="s">
        <v>118</v>
      </c>
      <c r="C60" s="47" t="s">
        <v>119</v>
      </c>
      <c r="D60" s="11" t="s">
        <v>14</v>
      </c>
      <c r="E60" s="12">
        <v>1</v>
      </c>
      <c r="F60" s="13"/>
      <c r="G60" s="42">
        <f t="shared" si="4"/>
        <v>0</v>
      </c>
    </row>
    <row r="61" spans="2:7" outlineLevel="2" x14ac:dyDescent="0.35">
      <c r="B61" s="41" t="s">
        <v>120</v>
      </c>
      <c r="C61" s="48" t="s">
        <v>121</v>
      </c>
      <c r="D61" s="21" t="s">
        <v>14</v>
      </c>
      <c r="E61" s="22">
        <v>1</v>
      </c>
      <c r="F61" s="23"/>
      <c r="G61" s="42">
        <f t="shared" si="4"/>
        <v>0</v>
      </c>
    </row>
    <row r="62" spans="2:7" outlineLevel="1" x14ac:dyDescent="0.35">
      <c r="B62" s="25" t="s">
        <v>122</v>
      </c>
      <c r="C62" s="26" t="s">
        <v>123</v>
      </c>
      <c r="D62" s="30"/>
      <c r="E62" s="31"/>
      <c r="F62" s="32"/>
      <c r="G62" s="46"/>
    </row>
    <row r="63" spans="2:7" ht="29" outlineLevel="2" x14ac:dyDescent="0.35">
      <c r="B63" s="43" t="s">
        <v>124</v>
      </c>
      <c r="C63" s="47" t="s">
        <v>125</v>
      </c>
      <c r="D63" s="11" t="s">
        <v>14</v>
      </c>
      <c r="E63" s="12">
        <v>1</v>
      </c>
      <c r="F63" s="13"/>
      <c r="G63" s="45">
        <f t="shared" si="4"/>
        <v>0</v>
      </c>
    </row>
    <row r="64" spans="2:7" outlineLevel="2" x14ac:dyDescent="0.35">
      <c r="B64" s="41" t="s">
        <v>126</v>
      </c>
      <c r="C64" s="48" t="s">
        <v>127</v>
      </c>
      <c r="D64" s="21" t="s">
        <v>14</v>
      </c>
      <c r="E64" s="22">
        <v>1</v>
      </c>
      <c r="F64" s="23"/>
      <c r="G64" s="42">
        <f t="shared" si="4"/>
        <v>0</v>
      </c>
    </row>
    <row r="65" spans="2:7" outlineLevel="1" x14ac:dyDescent="0.35">
      <c r="B65" s="25" t="s">
        <v>128</v>
      </c>
      <c r="C65" s="26" t="s">
        <v>129</v>
      </c>
      <c r="D65" s="30"/>
      <c r="E65" s="31"/>
      <c r="F65" s="32"/>
      <c r="G65" s="46"/>
    </row>
    <row r="66" spans="2:7" outlineLevel="2" x14ac:dyDescent="0.35">
      <c r="B66" s="43" t="s">
        <v>130</v>
      </c>
      <c r="C66" s="47" t="s">
        <v>131</v>
      </c>
      <c r="D66" s="11" t="s">
        <v>14</v>
      </c>
      <c r="E66" s="12">
        <v>1</v>
      </c>
      <c r="F66" s="13"/>
      <c r="G66" s="45">
        <f t="shared" si="4"/>
        <v>0</v>
      </c>
    </row>
    <row r="67" spans="2:7" outlineLevel="2" x14ac:dyDescent="0.35">
      <c r="B67" s="43" t="s">
        <v>132</v>
      </c>
      <c r="C67" s="47" t="s">
        <v>133</v>
      </c>
      <c r="D67" s="11" t="s">
        <v>14</v>
      </c>
      <c r="E67" s="12">
        <v>1</v>
      </c>
      <c r="F67" s="13"/>
      <c r="G67" s="45">
        <f t="shared" si="4"/>
        <v>0</v>
      </c>
    </row>
    <row r="68" spans="2:7" outlineLevel="1" x14ac:dyDescent="0.35">
      <c r="B68" s="25" t="s">
        <v>134</v>
      </c>
      <c r="C68" s="26" t="s">
        <v>135</v>
      </c>
      <c r="D68" s="30"/>
      <c r="E68" s="31"/>
      <c r="F68" s="32"/>
      <c r="G68" s="46"/>
    </row>
    <row r="69" spans="2:7" outlineLevel="2" x14ac:dyDescent="0.35">
      <c r="B69" s="41" t="s">
        <v>136</v>
      </c>
      <c r="C69" s="48" t="s">
        <v>137</v>
      </c>
      <c r="D69" s="21" t="s">
        <v>14</v>
      </c>
      <c r="E69" s="22">
        <v>1</v>
      </c>
      <c r="F69" s="23"/>
      <c r="G69" s="42">
        <f t="shared" si="4"/>
        <v>0</v>
      </c>
    </row>
    <row r="70" spans="2:7" outlineLevel="2" x14ac:dyDescent="0.35">
      <c r="B70" s="41" t="s">
        <v>138</v>
      </c>
      <c r="C70" s="48" t="s">
        <v>139</v>
      </c>
      <c r="D70" s="21" t="s">
        <v>14</v>
      </c>
      <c r="E70" s="22">
        <v>1</v>
      </c>
      <c r="F70" s="23"/>
      <c r="G70" s="42">
        <f t="shared" si="4"/>
        <v>0</v>
      </c>
    </row>
    <row r="71" spans="2:7" outlineLevel="1" x14ac:dyDescent="0.35">
      <c r="B71" s="25" t="s">
        <v>140</v>
      </c>
      <c r="C71" s="26" t="s">
        <v>264</v>
      </c>
      <c r="D71" s="30"/>
      <c r="E71" s="31"/>
      <c r="F71" s="32"/>
      <c r="G71" s="46"/>
    </row>
    <row r="72" spans="2:7" outlineLevel="2" x14ac:dyDescent="0.35">
      <c r="B72" s="25" t="s">
        <v>141</v>
      </c>
      <c r="C72" s="26" t="s">
        <v>142</v>
      </c>
      <c r="D72" s="30"/>
      <c r="E72" s="31"/>
      <c r="F72" s="32"/>
      <c r="G72" s="46"/>
    </row>
    <row r="73" spans="2:7" outlineLevel="2" x14ac:dyDescent="0.35">
      <c r="B73" s="41" t="s">
        <v>143</v>
      </c>
      <c r="C73" s="49" t="s">
        <v>144</v>
      </c>
      <c r="D73" s="21" t="s">
        <v>43</v>
      </c>
      <c r="E73" s="22">
        <v>180</v>
      </c>
      <c r="F73" s="23"/>
      <c r="G73" s="42">
        <f>E73*F73</f>
        <v>0</v>
      </c>
    </row>
    <row r="74" spans="2:7" outlineLevel="2" x14ac:dyDescent="0.35">
      <c r="B74" s="41" t="s">
        <v>273</v>
      </c>
      <c r="C74" s="49" t="s">
        <v>146</v>
      </c>
      <c r="D74" s="21" t="s">
        <v>43</v>
      </c>
      <c r="E74" s="22">
        <v>50</v>
      </c>
      <c r="F74" s="23"/>
      <c r="G74" s="42">
        <f t="shared" ref="G74:G108" si="5">E74*F74</f>
        <v>0</v>
      </c>
    </row>
    <row r="75" spans="2:7" outlineLevel="2" x14ac:dyDescent="0.35">
      <c r="B75" s="41" t="s">
        <v>145</v>
      </c>
      <c r="C75" s="49" t="s">
        <v>148</v>
      </c>
      <c r="D75" s="21" t="s">
        <v>43</v>
      </c>
      <c r="E75" s="22">
        <v>300</v>
      </c>
      <c r="F75" s="23"/>
      <c r="G75" s="42">
        <f t="shared" si="5"/>
        <v>0</v>
      </c>
    </row>
    <row r="76" spans="2:7" outlineLevel="2" x14ac:dyDescent="0.35">
      <c r="B76" s="41" t="s">
        <v>147</v>
      </c>
      <c r="C76" s="49" t="s">
        <v>150</v>
      </c>
      <c r="D76" s="21" t="s">
        <v>43</v>
      </c>
      <c r="E76" s="22">
        <v>210</v>
      </c>
      <c r="F76" s="23"/>
      <c r="G76" s="42">
        <f t="shared" si="5"/>
        <v>0</v>
      </c>
    </row>
    <row r="77" spans="2:7" outlineLevel="2" x14ac:dyDescent="0.35">
      <c r="B77" s="41" t="s">
        <v>149</v>
      </c>
      <c r="C77" s="49" t="s">
        <v>152</v>
      </c>
      <c r="D77" s="21" t="s">
        <v>153</v>
      </c>
      <c r="E77" s="50">
        <v>14</v>
      </c>
      <c r="F77" s="23"/>
      <c r="G77" s="42">
        <f t="shared" si="5"/>
        <v>0</v>
      </c>
    </row>
    <row r="78" spans="2:7" outlineLevel="2" x14ac:dyDescent="0.35">
      <c r="B78" s="41" t="s">
        <v>151</v>
      </c>
      <c r="C78" s="49" t="s">
        <v>155</v>
      </c>
      <c r="D78" s="21" t="s">
        <v>153</v>
      </c>
      <c r="E78" s="50">
        <v>5</v>
      </c>
      <c r="F78" s="23"/>
      <c r="G78" s="42">
        <f t="shared" si="5"/>
        <v>0</v>
      </c>
    </row>
    <row r="79" spans="2:7" outlineLevel="2" x14ac:dyDescent="0.35">
      <c r="B79" s="41" t="s">
        <v>154</v>
      </c>
      <c r="C79" s="49" t="s">
        <v>157</v>
      </c>
      <c r="D79" s="21" t="s">
        <v>153</v>
      </c>
      <c r="E79" s="50">
        <v>5</v>
      </c>
      <c r="F79" s="23"/>
      <c r="G79" s="42">
        <f t="shared" si="5"/>
        <v>0</v>
      </c>
    </row>
    <row r="80" spans="2:7" outlineLevel="2" x14ac:dyDescent="0.35">
      <c r="B80" s="41" t="s">
        <v>156</v>
      </c>
      <c r="C80" s="49" t="s">
        <v>160</v>
      </c>
      <c r="D80" s="21" t="s">
        <v>153</v>
      </c>
      <c r="E80" s="50">
        <v>2</v>
      </c>
      <c r="F80" s="23"/>
      <c r="G80" s="42">
        <f t="shared" si="5"/>
        <v>0</v>
      </c>
    </row>
    <row r="81" spans="2:7" outlineLevel="2" x14ac:dyDescent="0.35">
      <c r="B81" s="41" t="s">
        <v>269</v>
      </c>
      <c r="C81" s="49" t="s">
        <v>162</v>
      </c>
      <c r="D81" s="21" t="s">
        <v>153</v>
      </c>
      <c r="E81" s="22">
        <v>2</v>
      </c>
      <c r="F81" s="23"/>
      <c r="G81" s="42">
        <f t="shared" si="5"/>
        <v>0</v>
      </c>
    </row>
    <row r="82" spans="2:7" outlineLevel="2" x14ac:dyDescent="0.35">
      <c r="B82" s="41" t="s">
        <v>158</v>
      </c>
      <c r="C82" s="49" t="s">
        <v>164</v>
      </c>
      <c r="D82" s="21" t="s">
        <v>153</v>
      </c>
      <c r="E82" s="22">
        <v>34</v>
      </c>
      <c r="F82" s="23"/>
      <c r="G82" s="42">
        <f t="shared" si="5"/>
        <v>0</v>
      </c>
    </row>
    <row r="83" spans="2:7" outlineLevel="2" x14ac:dyDescent="0.35">
      <c r="B83" s="41" t="s">
        <v>270</v>
      </c>
      <c r="C83" s="49" t="s">
        <v>166</v>
      </c>
      <c r="D83" s="21" t="s">
        <v>153</v>
      </c>
      <c r="E83" s="22">
        <v>18</v>
      </c>
      <c r="F83" s="23"/>
      <c r="G83" s="42">
        <f t="shared" si="5"/>
        <v>0</v>
      </c>
    </row>
    <row r="84" spans="2:7" outlineLevel="2" x14ac:dyDescent="0.35">
      <c r="B84" s="41" t="s">
        <v>159</v>
      </c>
      <c r="C84" s="49" t="s">
        <v>168</v>
      </c>
      <c r="D84" s="21" t="s">
        <v>153</v>
      </c>
      <c r="E84" s="22">
        <v>3</v>
      </c>
      <c r="F84" s="23"/>
      <c r="G84" s="42">
        <f t="shared" si="5"/>
        <v>0</v>
      </c>
    </row>
    <row r="85" spans="2:7" outlineLevel="2" x14ac:dyDescent="0.35">
      <c r="B85" s="41" t="s">
        <v>161</v>
      </c>
      <c r="C85" s="49" t="s">
        <v>170</v>
      </c>
      <c r="D85" s="21" t="s">
        <v>153</v>
      </c>
      <c r="E85" s="22">
        <v>3</v>
      </c>
      <c r="F85" s="23"/>
      <c r="G85" s="42">
        <f t="shared" si="5"/>
        <v>0</v>
      </c>
    </row>
    <row r="86" spans="2:7" outlineLevel="2" x14ac:dyDescent="0.35">
      <c r="B86" s="41" t="s">
        <v>163</v>
      </c>
      <c r="C86" s="49" t="s">
        <v>172</v>
      </c>
      <c r="D86" s="21" t="s">
        <v>153</v>
      </c>
      <c r="E86" s="22">
        <v>2</v>
      </c>
      <c r="F86" s="23"/>
      <c r="G86" s="42">
        <f t="shared" si="5"/>
        <v>0</v>
      </c>
    </row>
    <row r="87" spans="2:7" outlineLevel="2" x14ac:dyDescent="0.35">
      <c r="B87" s="41" t="s">
        <v>165</v>
      </c>
      <c r="C87" s="49" t="s">
        <v>174</v>
      </c>
      <c r="D87" s="21" t="s">
        <v>153</v>
      </c>
      <c r="E87" s="22">
        <v>4</v>
      </c>
      <c r="F87" s="23"/>
      <c r="G87" s="42">
        <f t="shared" si="5"/>
        <v>0</v>
      </c>
    </row>
    <row r="88" spans="2:7" outlineLevel="2" x14ac:dyDescent="0.35">
      <c r="B88" s="41" t="s">
        <v>271</v>
      </c>
      <c r="C88" s="49" t="s">
        <v>176</v>
      </c>
      <c r="D88" s="21" t="s">
        <v>153</v>
      </c>
      <c r="E88" s="22">
        <v>4</v>
      </c>
      <c r="F88" s="23"/>
      <c r="G88" s="42">
        <f t="shared" si="5"/>
        <v>0</v>
      </c>
    </row>
    <row r="89" spans="2:7" outlineLevel="2" x14ac:dyDescent="0.35">
      <c r="B89" s="41" t="s">
        <v>167</v>
      </c>
      <c r="C89" s="49" t="s">
        <v>178</v>
      </c>
      <c r="D89" s="21" t="s">
        <v>153</v>
      </c>
      <c r="E89" s="22">
        <v>3</v>
      </c>
      <c r="F89" s="23"/>
      <c r="G89" s="42">
        <f t="shared" si="5"/>
        <v>0</v>
      </c>
    </row>
    <row r="90" spans="2:7" outlineLevel="2" x14ac:dyDescent="0.35">
      <c r="B90" s="41" t="s">
        <v>169</v>
      </c>
      <c r="C90" s="49" t="s">
        <v>180</v>
      </c>
      <c r="D90" s="21" t="s">
        <v>153</v>
      </c>
      <c r="E90" s="22">
        <v>4</v>
      </c>
      <c r="F90" s="23"/>
      <c r="G90" s="42">
        <f t="shared" si="5"/>
        <v>0</v>
      </c>
    </row>
    <row r="91" spans="2:7" outlineLevel="2" x14ac:dyDescent="0.35">
      <c r="B91" s="41" t="s">
        <v>171</v>
      </c>
      <c r="C91" s="49" t="s">
        <v>262</v>
      </c>
      <c r="D91" s="21" t="s">
        <v>153</v>
      </c>
      <c r="E91" s="22">
        <v>1</v>
      </c>
      <c r="F91" s="23"/>
      <c r="G91" s="42">
        <f t="shared" si="5"/>
        <v>0</v>
      </c>
    </row>
    <row r="92" spans="2:7" outlineLevel="2" x14ac:dyDescent="0.35">
      <c r="B92" s="41" t="s">
        <v>173</v>
      </c>
      <c r="C92" s="49" t="s">
        <v>182</v>
      </c>
      <c r="D92" s="21" t="s">
        <v>153</v>
      </c>
      <c r="E92" s="22">
        <v>1</v>
      </c>
      <c r="F92" s="23"/>
      <c r="G92" s="42">
        <f t="shared" si="5"/>
        <v>0</v>
      </c>
    </row>
    <row r="93" spans="2:7" outlineLevel="2" x14ac:dyDescent="0.35">
      <c r="B93" s="41" t="s">
        <v>175</v>
      </c>
      <c r="C93" s="49" t="s">
        <v>183</v>
      </c>
      <c r="D93" s="21" t="s">
        <v>153</v>
      </c>
      <c r="E93" s="22">
        <v>3</v>
      </c>
      <c r="F93" s="23"/>
      <c r="G93" s="42">
        <f t="shared" si="5"/>
        <v>0</v>
      </c>
    </row>
    <row r="94" spans="2:7" outlineLevel="2" x14ac:dyDescent="0.35">
      <c r="B94" s="41" t="s">
        <v>177</v>
      </c>
      <c r="C94" s="49" t="s">
        <v>184</v>
      </c>
      <c r="D94" s="21" t="s">
        <v>153</v>
      </c>
      <c r="E94" s="22">
        <v>8</v>
      </c>
      <c r="F94" s="23"/>
      <c r="G94" s="42">
        <f t="shared" si="5"/>
        <v>0</v>
      </c>
    </row>
    <row r="95" spans="2:7" outlineLevel="2" x14ac:dyDescent="0.35">
      <c r="B95" s="41" t="s">
        <v>272</v>
      </c>
      <c r="C95" s="49" t="s">
        <v>185</v>
      </c>
      <c r="D95" s="21" t="s">
        <v>153</v>
      </c>
      <c r="E95" s="50">
        <v>3</v>
      </c>
      <c r="F95" s="23"/>
      <c r="G95" s="42">
        <f t="shared" si="5"/>
        <v>0</v>
      </c>
    </row>
    <row r="96" spans="2:7" outlineLevel="2" x14ac:dyDescent="0.35">
      <c r="B96" s="41" t="s">
        <v>179</v>
      </c>
      <c r="C96" s="49" t="s">
        <v>186</v>
      </c>
      <c r="D96" s="21" t="s">
        <v>153</v>
      </c>
      <c r="E96" s="50">
        <v>1</v>
      </c>
      <c r="F96" s="23"/>
      <c r="G96" s="42">
        <f t="shared" si="5"/>
        <v>0</v>
      </c>
    </row>
    <row r="97" spans="2:7" outlineLevel="2" x14ac:dyDescent="0.35">
      <c r="B97" s="41" t="s">
        <v>181</v>
      </c>
      <c r="C97" s="49" t="s">
        <v>187</v>
      </c>
      <c r="D97" s="21" t="s">
        <v>153</v>
      </c>
      <c r="E97" s="50">
        <v>2</v>
      </c>
      <c r="F97" s="23"/>
      <c r="G97" s="42">
        <f t="shared" si="5"/>
        <v>0</v>
      </c>
    </row>
    <row r="98" spans="2:7" outlineLevel="2" x14ac:dyDescent="0.35">
      <c r="B98" s="25" t="s">
        <v>188</v>
      </c>
      <c r="C98" s="26" t="s">
        <v>189</v>
      </c>
      <c r="D98" s="30"/>
      <c r="E98" s="31"/>
      <c r="F98" s="32"/>
      <c r="G98" s="46"/>
    </row>
    <row r="99" spans="2:7" outlineLevel="2" x14ac:dyDescent="0.35">
      <c r="B99" s="51" t="s">
        <v>190</v>
      </c>
      <c r="C99" s="52" t="s">
        <v>191</v>
      </c>
      <c r="D99" s="21" t="s">
        <v>153</v>
      </c>
      <c r="E99" s="53">
        <v>1</v>
      </c>
      <c r="F99" s="54"/>
      <c r="G99" s="42">
        <f t="shared" si="5"/>
        <v>0</v>
      </c>
    </row>
    <row r="100" spans="2:7" outlineLevel="2" x14ac:dyDescent="0.35">
      <c r="B100" s="25" t="s">
        <v>192</v>
      </c>
      <c r="C100" s="26" t="s">
        <v>193</v>
      </c>
      <c r="D100" s="30"/>
      <c r="E100" s="31"/>
      <c r="F100" s="32"/>
      <c r="G100" s="46"/>
    </row>
    <row r="101" spans="2:7" outlineLevel="2" x14ac:dyDescent="0.35">
      <c r="B101" s="51" t="s">
        <v>274</v>
      </c>
      <c r="C101" s="49" t="s">
        <v>195</v>
      </c>
      <c r="D101" s="21" t="s">
        <v>153</v>
      </c>
      <c r="E101" s="22">
        <v>1</v>
      </c>
      <c r="F101" s="23"/>
      <c r="G101" s="42">
        <f t="shared" si="5"/>
        <v>0</v>
      </c>
    </row>
    <row r="102" spans="2:7" outlineLevel="2" x14ac:dyDescent="0.35">
      <c r="B102" s="51" t="s">
        <v>194</v>
      </c>
      <c r="C102" s="49" t="s">
        <v>197</v>
      </c>
      <c r="D102" s="21" t="s">
        <v>153</v>
      </c>
      <c r="E102" s="22">
        <v>2</v>
      </c>
      <c r="F102" s="23"/>
      <c r="G102" s="42">
        <f t="shared" si="5"/>
        <v>0</v>
      </c>
    </row>
    <row r="103" spans="2:7" outlineLevel="2" x14ac:dyDescent="0.35">
      <c r="B103" s="51" t="s">
        <v>196</v>
      </c>
      <c r="C103" s="49" t="s">
        <v>199</v>
      </c>
      <c r="D103" s="21" t="s">
        <v>153</v>
      </c>
      <c r="E103" s="22">
        <v>1</v>
      </c>
      <c r="F103" s="23"/>
      <c r="G103" s="42">
        <f t="shared" si="5"/>
        <v>0</v>
      </c>
    </row>
    <row r="104" spans="2:7" outlineLevel="2" x14ac:dyDescent="0.35">
      <c r="B104" s="51" t="s">
        <v>198</v>
      </c>
      <c r="C104" s="49" t="s">
        <v>201</v>
      </c>
      <c r="D104" s="21" t="s">
        <v>153</v>
      </c>
      <c r="E104" s="22">
        <v>2</v>
      </c>
      <c r="F104" s="23"/>
      <c r="G104" s="42">
        <f t="shared" si="5"/>
        <v>0</v>
      </c>
    </row>
    <row r="105" spans="2:7" outlineLevel="2" x14ac:dyDescent="0.35">
      <c r="B105" s="51" t="s">
        <v>275</v>
      </c>
      <c r="C105" s="49" t="s">
        <v>202</v>
      </c>
      <c r="D105" s="21" t="s">
        <v>153</v>
      </c>
      <c r="E105" s="22">
        <v>1</v>
      </c>
      <c r="F105" s="23"/>
      <c r="G105" s="42">
        <f t="shared" si="5"/>
        <v>0</v>
      </c>
    </row>
    <row r="106" spans="2:7" outlineLevel="2" x14ac:dyDescent="0.35">
      <c r="B106" s="51" t="s">
        <v>200</v>
      </c>
      <c r="C106" s="49" t="s">
        <v>203</v>
      </c>
      <c r="D106" s="21" t="s">
        <v>153</v>
      </c>
      <c r="E106" s="22">
        <v>1</v>
      </c>
      <c r="F106" s="23"/>
      <c r="G106" s="42">
        <f t="shared" si="5"/>
        <v>0</v>
      </c>
    </row>
    <row r="107" spans="2:7" outlineLevel="2" x14ac:dyDescent="0.35">
      <c r="B107" s="25" t="s">
        <v>204</v>
      </c>
      <c r="C107" s="26" t="s">
        <v>205</v>
      </c>
      <c r="D107" s="30"/>
      <c r="E107" s="31"/>
      <c r="F107" s="32"/>
      <c r="G107" s="46"/>
    </row>
    <row r="108" spans="2:7" outlineLevel="2" x14ac:dyDescent="0.35">
      <c r="B108" s="41" t="s">
        <v>206</v>
      </c>
      <c r="C108" s="48" t="s">
        <v>207</v>
      </c>
      <c r="D108" s="21" t="s">
        <v>153</v>
      </c>
      <c r="E108" s="50">
        <v>1</v>
      </c>
      <c r="F108" s="23"/>
      <c r="G108" s="42">
        <f t="shared" si="5"/>
        <v>0</v>
      </c>
    </row>
    <row r="109" spans="2:7" x14ac:dyDescent="0.35">
      <c r="B109" s="15" t="s">
        <v>208</v>
      </c>
      <c r="C109" s="37" t="s">
        <v>209</v>
      </c>
      <c r="D109" s="38"/>
      <c r="E109" s="55"/>
      <c r="F109" s="40"/>
      <c r="G109" s="8">
        <f>SUM(G110:G116)</f>
        <v>0</v>
      </c>
    </row>
    <row r="110" spans="2:7" outlineLevel="1" x14ac:dyDescent="0.35">
      <c r="B110" s="41" t="s">
        <v>210</v>
      </c>
      <c r="C110" s="56" t="s">
        <v>211</v>
      </c>
      <c r="D110" s="21" t="s">
        <v>14</v>
      </c>
      <c r="E110" s="22">
        <v>1</v>
      </c>
      <c r="F110" s="23"/>
      <c r="G110" s="42">
        <f t="shared" ref="G110:G116" si="6">E110*F110</f>
        <v>0</v>
      </c>
    </row>
    <row r="111" spans="2:7" outlineLevel="1" x14ac:dyDescent="0.35">
      <c r="B111" s="41" t="s">
        <v>212</v>
      </c>
      <c r="C111" s="56" t="s">
        <v>213</v>
      </c>
      <c r="D111" s="21" t="s">
        <v>14</v>
      </c>
      <c r="E111" s="22">
        <v>1</v>
      </c>
      <c r="F111" s="23"/>
      <c r="G111" s="42">
        <f t="shared" si="6"/>
        <v>0</v>
      </c>
    </row>
    <row r="112" spans="2:7" outlineLevel="1" x14ac:dyDescent="0.35">
      <c r="B112" s="41" t="s">
        <v>214</v>
      </c>
      <c r="C112" s="56" t="s">
        <v>215</v>
      </c>
      <c r="D112" s="21" t="s">
        <v>14</v>
      </c>
      <c r="E112" s="22">
        <v>1</v>
      </c>
      <c r="F112" s="23"/>
      <c r="G112" s="42">
        <f t="shared" si="6"/>
        <v>0</v>
      </c>
    </row>
    <row r="113" spans="2:7" outlineLevel="1" x14ac:dyDescent="0.35">
      <c r="B113" s="41" t="s">
        <v>216</v>
      </c>
      <c r="C113" s="56" t="s">
        <v>217</v>
      </c>
      <c r="D113" s="21" t="s">
        <v>14</v>
      </c>
      <c r="E113" s="22">
        <v>1</v>
      </c>
      <c r="F113" s="23"/>
      <c r="G113" s="42">
        <f t="shared" si="6"/>
        <v>0</v>
      </c>
    </row>
    <row r="114" spans="2:7" outlineLevel="1" x14ac:dyDescent="0.35">
      <c r="B114" s="41" t="s">
        <v>218</v>
      </c>
      <c r="C114" s="56" t="s">
        <v>219</v>
      </c>
      <c r="D114" s="21" t="s">
        <v>14</v>
      </c>
      <c r="E114" s="22">
        <v>1</v>
      </c>
      <c r="F114" s="23"/>
      <c r="G114" s="42">
        <f t="shared" si="6"/>
        <v>0</v>
      </c>
    </row>
    <row r="115" spans="2:7" outlineLevel="1" x14ac:dyDescent="0.35">
      <c r="B115" s="41" t="s">
        <v>220</v>
      </c>
      <c r="C115" s="56" t="s">
        <v>221</v>
      </c>
      <c r="D115" s="21" t="s">
        <v>14</v>
      </c>
      <c r="E115" s="22">
        <v>1</v>
      </c>
      <c r="F115" s="23"/>
      <c r="G115" s="42">
        <f t="shared" si="6"/>
        <v>0</v>
      </c>
    </row>
    <row r="116" spans="2:7" outlineLevel="1" x14ac:dyDescent="0.35">
      <c r="B116" s="41" t="s">
        <v>222</v>
      </c>
      <c r="C116" s="56" t="s">
        <v>223</v>
      </c>
      <c r="D116" s="21" t="s">
        <v>14</v>
      </c>
      <c r="E116" s="22">
        <v>1</v>
      </c>
      <c r="F116" s="23"/>
      <c r="G116" s="42">
        <f t="shared" si="6"/>
        <v>0</v>
      </c>
    </row>
    <row r="117" spans="2:7" x14ac:dyDescent="0.35">
      <c r="B117" s="15" t="s">
        <v>224</v>
      </c>
      <c r="C117" s="37" t="s">
        <v>225</v>
      </c>
      <c r="D117" s="38"/>
      <c r="E117" s="55"/>
      <c r="F117" s="40"/>
      <c r="G117" s="8">
        <f>SUM(G118:G130)</f>
        <v>0</v>
      </c>
    </row>
    <row r="118" spans="2:7" outlineLevel="1" x14ac:dyDescent="0.35">
      <c r="B118" s="43" t="s">
        <v>226</v>
      </c>
      <c r="C118" s="44" t="s">
        <v>227</v>
      </c>
      <c r="D118" s="11" t="s">
        <v>14</v>
      </c>
      <c r="E118" s="12">
        <v>1</v>
      </c>
      <c r="F118" s="23"/>
      <c r="G118" s="42">
        <f t="shared" ref="G118:G134" si="7">E118*F118</f>
        <v>0</v>
      </c>
    </row>
    <row r="119" spans="2:7" outlineLevel="1" x14ac:dyDescent="0.35">
      <c r="B119" s="43" t="s">
        <v>228</v>
      </c>
      <c r="C119" s="44" t="s">
        <v>229</v>
      </c>
      <c r="D119" s="11" t="s">
        <v>14</v>
      </c>
      <c r="E119" s="12">
        <v>1</v>
      </c>
      <c r="F119" s="23"/>
      <c r="G119" s="42">
        <f t="shared" si="7"/>
        <v>0</v>
      </c>
    </row>
    <row r="120" spans="2:7" ht="43.5" outlineLevel="1" x14ac:dyDescent="0.35">
      <c r="B120" s="43" t="s">
        <v>230</v>
      </c>
      <c r="C120" s="44" t="s">
        <v>231</v>
      </c>
      <c r="D120" s="11" t="s">
        <v>14</v>
      </c>
      <c r="E120" s="12">
        <v>1</v>
      </c>
      <c r="F120" s="13"/>
      <c r="G120" s="42">
        <f t="shared" si="7"/>
        <v>0</v>
      </c>
    </row>
    <row r="121" spans="2:7" ht="29" outlineLevel="1" x14ac:dyDescent="0.35">
      <c r="B121" s="43" t="s">
        <v>232</v>
      </c>
      <c r="C121" s="44" t="s">
        <v>233</v>
      </c>
      <c r="D121" s="11" t="s">
        <v>14</v>
      </c>
      <c r="E121" s="12">
        <v>1</v>
      </c>
      <c r="F121" s="23"/>
      <c r="G121" s="42">
        <f t="shared" si="7"/>
        <v>0</v>
      </c>
    </row>
    <row r="122" spans="2:7" ht="29" outlineLevel="1" x14ac:dyDescent="0.35">
      <c r="B122" s="41" t="s">
        <v>234</v>
      </c>
      <c r="C122" s="44" t="s">
        <v>235</v>
      </c>
      <c r="D122" s="11" t="s">
        <v>14</v>
      </c>
      <c r="E122" s="12">
        <v>1</v>
      </c>
      <c r="F122" s="42"/>
      <c r="G122" s="45">
        <f t="shared" si="7"/>
        <v>0</v>
      </c>
    </row>
    <row r="123" spans="2:7" ht="29" outlineLevel="1" x14ac:dyDescent="0.35">
      <c r="B123" s="43" t="s">
        <v>236</v>
      </c>
      <c r="C123" s="44" t="s">
        <v>237</v>
      </c>
      <c r="D123" s="11" t="s">
        <v>14</v>
      </c>
      <c r="E123" s="12">
        <v>1</v>
      </c>
      <c r="F123" s="13"/>
      <c r="G123" s="42">
        <f t="shared" si="7"/>
        <v>0</v>
      </c>
    </row>
    <row r="124" spans="2:7" outlineLevel="1" x14ac:dyDescent="0.35">
      <c r="B124" s="71" t="s">
        <v>238</v>
      </c>
      <c r="C124" s="72" t="s">
        <v>268</v>
      </c>
      <c r="D124" s="73" t="s">
        <v>14</v>
      </c>
      <c r="E124" s="74">
        <v>1</v>
      </c>
      <c r="F124" s="75"/>
      <c r="G124" s="76">
        <f t="shared" si="7"/>
        <v>0</v>
      </c>
    </row>
    <row r="125" spans="2:7" outlineLevel="1" x14ac:dyDescent="0.35">
      <c r="B125" s="43" t="s">
        <v>239</v>
      </c>
      <c r="C125" s="44" t="s">
        <v>240</v>
      </c>
      <c r="D125" s="11" t="s">
        <v>14</v>
      </c>
      <c r="E125" s="12">
        <v>1</v>
      </c>
      <c r="F125" s="13"/>
      <c r="G125" s="45">
        <f t="shared" si="7"/>
        <v>0</v>
      </c>
    </row>
    <row r="126" spans="2:7" s="1" customFormat="1" outlineLevel="1" x14ac:dyDescent="0.35">
      <c r="B126" s="43" t="s">
        <v>241</v>
      </c>
      <c r="C126" s="44" t="s">
        <v>242</v>
      </c>
      <c r="D126" s="11" t="s">
        <v>14</v>
      </c>
      <c r="E126" s="12">
        <v>1</v>
      </c>
      <c r="F126" s="13"/>
      <c r="G126" s="45">
        <f t="shared" si="7"/>
        <v>0</v>
      </c>
    </row>
    <row r="127" spans="2:7" outlineLevel="1" x14ac:dyDescent="0.35">
      <c r="B127" s="43" t="s">
        <v>243</v>
      </c>
      <c r="C127" s="47" t="s">
        <v>244</v>
      </c>
      <c r="D127" s="11" t="s">
        <v>14</v>
      </c>
      <c r="E127" s="12">
        <v>1</v>
      </c>
      <c r="F127" s="13"/>
      <c r="G127" s="45">
        <f>E127*F127</f>
        <v>0</v>
      </c>
    </row>
    <row r="128" spans="2:7" outlineLevel="1" x14ac:dyDescent="0.35">
      <c r="B128" s="25" t="s">
        <v>245</v>
      </c>
      <c r="C128" s="26" t="s">
        <v>246</v>
      </c>
      <c r="D128" s="30"/>
      <c r="E128" s="31"/>
      <c r="F128" s="32"/>
      <c r="G128" s="46"/>
    </row>
    <row r="129" spans="2:7" outlineLevel="1" x14ac:dyDescent="0.35">
      <c r="B129" s="57" t="s">
        <v>247</v>
      </c>
      <c r="C129" s="58" t="s">
        <v>248</v>
      </c>
      <c r="D129" s="59" t="s">
        <v>8</v>
      </c>
      <c r="E129" s="60">
        <v>1</v>
      </c>
      <c r="F129" s="61"/>
      <c r="G129" s="62">
        <f t="shared" ref="G129" si="8">E129*F129</f>
        <v>0</v>
      </c>
    </row>
    <row r="130" spans="2:7" outlineLevel="1" x14ac:dyDescent="0.35">
      <c r="B130" s="57" t="s">
        <v>249</v>
      </c>
      <c r="C130" s="49" t="s">
        <v>250</v>
      </c>
      <c r="D130" s="59" t="s">
        <v>8</v>
      </c>
      <c r="E130" s="60">
        <v>1</v>
      </c>
      <c r="F130" s="61"/>
      <c r="G130" s="62">
        <f t="shared" si="7"/>
        <v>0</v>
      </c>
    </row>
    <row r="131" spans="2:7" x14ac:dyDescent="0.35">
      <c r="B131" s="15" t="s">
        <v>251</v>
      </c>
      <c r="C131" s="37" t="s">
        <v>252</v>
      </c>
      <c r="D131" s="38"/>
      <c r="E131" s="55"/>
      <c r="F131" s="40"/>
      <c r="G131" s="63">
        <f>SUM(G132)</f>
        <v>0</v>
      </c>
    </row>
    <row r="132" spans="2:7" ht="29" outlineLevel="1" x14ac:dyDescent="0.35">
      <c r="B132" s="43" t="s">
        <v>253</v>
      </c>
      <c r="C132" s="47" t="s">
        <v>254</v>
      </c>
      <c r="D132" s="11" t="s">
        <v>14</v>
      </c>
      <c r="E132" s="12">
        <v>1</v>
      </c>
      <c r="F132" s="13"/>
      <c r="G132" s="45">
        <f t="shared" si="7"/>
        <v>0</v>
      </c>
    </row>
    <row r="133" spans="2:7" x14ac:dyDescent="0.35">
      <c r="B133" s="15" t="s">
        <v>255</v>
      </c>
      <c r="C133" s="37" t="s">
        <v>256</v>
      </c>
      <c r="D133" s="38"/>
      <c r="E133" s="55"/>
      <c r="F133" s="40"/>
      <c r="G133" s="63">
        <f>SUM(G134)</f>
        <v>34800</v>
      </c>
    </row>
    <row r="134" spans="2:7" outlineLevel="1" x14ac:dyDescent="0.35">
      <c r="B134" s="41" t="s">
        <v>257</v>
      </c>
      <c r="C134" s="69" t="s">
        <v>258</v>
      </c>
      <c r="D134" s="21" t="s">
        <v>14</v>
      </c>
      <c r="E134" s="22">
        <v>1</v>
      </c>
      <c r="F134" s="23">
        <v>34800</v>
      </c>
      <c r="G134" s="42">
        <f t="shared" si="7"/>
        <v>34800</v>
      </c>
    </row>
    <row r="135" spans="2:7" x14ac:dyDescent="0.35">
      <c r="B135" s="15" t="s">
        <v>259</v>
      </c>
      <c r="C135" s="37" t="s">
        <v>260</v>
      </c>
      <c r="D135" s="38"/>
      <c r="E135" s="55"/>
      <c r="F135" s="55"/>
      <c r="G135" s="68">
        <f>SUM(G136)</f>
        <v>0</v>
      </c>
    </row>
    <row r="136" spans="2:7" outlineLevel="1" x14ac:dyDescent="0.35">
      <c r="B136" s="34" t="s">
        <v>261</v>
      </c>
      <c r="C136" s="35" t="s">
        <v>260</v>
      </c>
      <c r="D136" s="11" t="s">
        <v>14</v>
      </c>
      <c r="E136" s="12">
        <v>1</v>
      </c>
      <c r="F136" s="13"/>
      <c r="G136" s="45">
        <f t="shared" ref="G136" si="9">E136*F136</f>
        <v>0</v>
      </c>
    </row>
    <row r="137" spans="2:7" s="1" customFormat="1" ht="15" thickBot="1" x14ac:dyDescent="0.4">
      <c r="B137" s="80" t="s">
        <v>267</v>
      </c>
      <c r="C137" s="81"/>
      <c r="D137" s="81"/>
      <c r="E137" s="81"/>
      <c r="F137" s="81"/>
      <c r="G137" s="70">
        <f>G7+G13+G16+G32+G109+G117+G131+G133+G135</f>
        <v>34800</v>
      </c>
    </row>
    <row r="141" spans="2:7" s="1" customFormat="1" x14ac:dyDescent="0.35">
      <c r="B141"/>
      <c r="C141"/>
      <c r="D141" s="64"/>
      <c r="E141" s="64"/>
      <c r="F141" s="67"/>
      <c r="G141" s="66"/>
    </row>
    <row r="142" spans="2:7" s="1" customFormat="1" x14ac:dyDescent="0.35">
      <c r="B142"/>
      <c r="C142"/>
      <c r="D142" s="64"/>
      <c r="E142" s="64"/>
      <c r="F142" s="65"/>
      <c r="G142" s="66"/>
    </row>
    <row r="143" spans="2:7" s="1" customFormat="1" x14ac:dyDescent="0.35">
      <c r="B143"/>
      <c r="C143"/>
      <c r="D143" s="64"/>
      <c r="E143" s="64"/>
      <c r="F143" s="65"/>
      <c r="G143" s="66"/>
    </row>
    <row r="146" spans="2:7" s="1" customFormat="1" x14ac:dyDescent="0.35">
      <c r="B146"/>
      <c r="C146"/>
      <c r="D146" s="64"/>
      <c r="E146" s="64"/>
      <c r="F146" s="65"/>
      <c r="G146" s="66"/>
    </row>
    <row r="147" spans="2:7" s="1" customFormat="1" x14ac:dyDescent="0.35">
      <c r="B147"/>
      <c r="C147"/>
      <c r="D147" s="64"/>
      <c r="E147" s="64"/>
      <c r="F147" s="65"/>
      <c r="G147" s="66"/>
    </row>
    <row r="167" spans="2:7" s="1" customFormat="1" x14ac:dyDescent="0.35">
      <c r="B167"/>
      <c r="C167"/>
      <c r="D167" s="64"/>
      <c r="E167" s="64"/>
      <c r="F167" s="65"/>
      <c r="G167" s="66"/>
    </row>
    <row r="168" spans="2:7" s="1" customFormat="1" x14ac:dyDescent="0.35">
      <c r="B168"/>
      <c r="C168"/>
      <c r="D168" s="64"/>
      <c r="E168" s="64"/>
      <c r="F168" s="65"/>
      <c r="G168" s="66"/>
    </row>
  </sheetData>
  <mergeCells count="8">
    <mergeCell ref="C7:F7"/>
    <mergeCell ref="B137:F137"/>
    <mergeCell ref="B1:G1"/>
    <mergeCell ref="B2:C2"/>
    <mergeCell ref="D2:G2"/>
    <mergeCell ref="B3:E4"/>
    <mergeCell ref="F3:G4"/>
    <mergeCell ref="B5:G5"/>
  </mergeCells>
  <pageMargins left="0.70866141732283472" right="0.70866141732283472" top="0.74803149606299213" bottom="0.74803149606299213" header="0.31496062992125984" footer="0.31496062992125984"/>
  <pageSetup scale="76"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B1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Albaro Forteza</dc:creator>
  <cp:lastModifiedBy>Albaro Forteza</cp:lastModifiedBy>
  <dcterms:created xsi:type="dcterms:W3CDTF">2024-04-15T13:02:38Z</dcterms:created>
  <dcterms:modified xsi:type="dcterms:W3CDTF">2024-05-31T19:34:25Z</dcterms:modified>
</cp:coreProperties>
</file>